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W34" i="9" s="1"/>
  <c r="BW35" i="9" s="1"/>
  <c r="BW36" i="9" s="1"/>
  <c r="BW37" i="9" s="1"/>
  <c r="BW38" i="9" s="1"/>
  <c r="BW39" i="9" s="1"/>
  <c r="BW40" i="9" s="1"/>
  <c r="BW41" i="9" s="1"/>
  <c r="BW42" i="9" s="1"/>
  <c r="BW43" i="9" s="1"/>
  <c r="AM34" i="9"/>
  <c r="BE34" i="9"/>
  <c r="BE35" i="9" s="1"/>
  <c r="CO34" i="9" l="1"/>
  <c r="CO35" i="9" s="1"/>
</calcChain>
</file>

<file path=xl/sharedStrings.xml><?xml version="1.0" encoding="utf-8"?>
<sst xmlns="http://schemas.openxmlformats.org/spreadsheetml/2006/main" count="1036" uniqueCount="557">
  <si>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</si>
  <si>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</si>
  <si>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</si>
  <si>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</si>
  <si>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</si>
  <si>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</si>
  <si>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</si>
  <si>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</si>
  <si>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</si>
  <si>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</si>
  <si>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</si>
  <si>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</si>
  <si>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</si>
  <si>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</si>
  <si>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</si>
  <si>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</si>
  <si>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</si>
  <si>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</si>
  <si>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</si>
  <si>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</si>
  <si>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</si>
  <si>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</si>
  <si>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</si>
  <si>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</si>
  <si>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</si>
  <si>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</si>
  <si>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</si>
  <si>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</si>
  <si>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</si>
  <si>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</si>
  <si>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</si>
  <si>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</si>
  <si>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</si>
  <si>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</si>
  <si>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</si>
  <si>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</si>
  <si>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</si>
  <si>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</si>
  <si>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</si>
  <si>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</si>
  <si>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</si>
  <si>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</si>
  <si>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</si>
  <si>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</si>
  <si>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</si>
  <si>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</si>
  <si>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</si>
  <si>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</si>
  <si>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</si>
  <si>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</si>
  <si>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</si>
  <si>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</si>
  <si>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</si>
  <si>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</si>
  <si>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</si>
  <si>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</si>
  <si>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</si>
  <si>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</si>
  <si>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</si>
  <si>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</si>
  <si>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</si>
  <si>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</si>
  <si>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</si>
  <si>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</si>
  <si>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</si>
  <si>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</si>
  <si>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</si>
  <si>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</si>
  <si>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</si>
  <si>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</si>
  <si>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</si>
  <si>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</si>
  <si>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</si>
  <si>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</si>
  <si>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</si>
  <si>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</si>
  <si>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</si>
  <si>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</si>
  <si>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</si>
  <si>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</si>
  <si>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</si>
  <si>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</si>
  <si>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</si>
  <si>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</si>
  <si>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</si>
  <si>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</si>
  <si>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</si>
  <si>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</si>
  <si>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</si>
  <si>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</si>
  <si>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</si>
  <si>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</si>
  <si>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</si>
  <si>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</si>
  <si>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</si>
  <si>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</si>
  <si>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</si>
  <si>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</si>
  <si>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</si>
  <si>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</si>
  <si>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</si>
  <si>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</si>
  <si>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</si>
  <si>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</si>
  <si>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</si>
  <si>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</si>
  <si>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</si>
  <si>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</si>
  <si>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</si>
  <si>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</si>
  <si>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</si>
  <si>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</si>
  <si>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</si>
  <si>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</si>
  <si>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</si>
  <si>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</si>
  <si>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</si>
  <si>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</si>
  <si>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</si>
  <si>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</si>
  <si>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</si>
  <si>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</si>
  <si>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</si>
  <si>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</si>
  <si>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</si>
  <si>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</si>
  <si>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</si>
  <si>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</si>
  <si>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</si>
  <si>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</si>
  <si>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</si>
  <si>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</si>
  <si>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</si>
  <si>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</si>
  <si>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</si>
  <si>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</si>
  <si>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</si>
  <si>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</si>
  <si>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</si>
  <si>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</si>
  <si>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</si>
  <si>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</si>
  <si>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</si>
  <si>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</si>
  <si>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</si>
  <si>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</si>
  <si>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</si>
  <si>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</si>
  <si>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</si>
  <si>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</si>
  <si>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</si>
  <si>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</si>
  <si>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</si>
  <si>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</si>
  <si>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</si>
  <si>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</si>
  <si>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</si>
  <si>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</si>
  <si>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</si>
  <si>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</si>
  <si>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</si>
  <si>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</si>
  <si>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</si>
  <si>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</si>
  <si>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</si>
  <si>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</si>
  <si>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</si>
  <si>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</si>
  <si>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</si>
  <si>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</si>
  <si>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</si>
  <si>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</si>
  <si>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</si>
  <si>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</si>
  <si>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</si>
  <si>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</si>
  <si>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</si>
  <si>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</si>
  <si>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</si>
  <si>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</si>
  <si>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</si>
  <si>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</si>
  <si>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</si>
  <si>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</si>
  <si>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</si>
  <si>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</si>
  <si>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</si>
  <si>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</si>
  <si>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</si>
  <si>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</si>
  <si>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</si>
  <si>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</si>
  <si>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</si>
  <si>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</si>
  <si>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</si>
  <si>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</si>
  <si>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</si>
  <si>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長野県下諏訪町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</si>
  <si>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</si>
  <si>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</si>
  <si>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</si>
  <si>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</si>
  <si>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</si>
  <si>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</si>
  <si>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</si>
  <si>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</si>
  <si>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</si>
  <si>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</si>
  <si>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</si>
  <si>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</si>
  <si>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</si>
  <si>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</si>
  <si>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</si>
  <si>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</si>
  <si>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</si>
  <si>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</si>
  <si>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</si>
  <si>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</si>
  <si>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</si>
  <si>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</si>
  <si>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</si>
  <si>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</si>
  <si>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</si>
  <si>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</si>
  <si>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</si>
  <si>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</si>
  <si>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</si>
  <si>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</si>
  <si>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</si>
  <si>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</si>
  <si>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</si>
  <si>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</si>
  <si>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</si>
  <si>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</si>
  <si>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</si>
  <si>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</si>
  <si>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</si>
  <si>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</si>
  <si>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</si>
  <si>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</si>
  <si>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</si>
  <si>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</si>
  <si>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</si>
  <si>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</si>
  <si>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</si>
  <si>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</si>
  <si>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</si>
  <si>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</si>
  <si>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</si>
  <si>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</si>
  <si>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</si>
  <si>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</si>
  <si>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</si>
  <si>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</si>
  <si>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</si>
  <si>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</si>
  <si>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</si>
  <si>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</si>
  <si>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</si>
  <si>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</si>
  <si>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</si>
  <si>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</si>
  <si>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</si>
  <si>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</si>
  <si>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</si>
  <si>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</si>
  <si>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</si>
  <si>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</si>
  <si>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</si>
  <si>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</si>
  <si>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</si>
  <si>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</si>
  <si>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</si>
  <si>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</si>
  <si>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</si>
  <si>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</si>
  <si>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</si>
  <si>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</si>
  <si>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</si>
  <si>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</si>
  <si>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</si>
  <si>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</si>
  <si>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</si>
  <si>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</si>
  <si>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</si>
  <si>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</si>
  <si>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</si>
  <si>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</si>
  <si>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</si>
  <si>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</si>
  <si>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</si>
  <si>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</si>
  <si>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</si>
  <si>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</si>
  <si>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</si>
  <si>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</si>
  <si>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</si>
  <si>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</si>
  <si>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</si>
  <si>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</si>
  <si>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</si>
  <si>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</si>
  <si>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</si>
  <si>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</si>
  <si>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</si>
  <si>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</si>
  <si>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</si>
  <si>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</si>
  <si>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</si>
  <si>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</si>
  <si>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</si>
  <si>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</si>
  <si>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</si>
  <si>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</si>
  <si>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</si>
  <si>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</si>
  <si>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</si>
  <si>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</si>
  <si>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</si>
  <si>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</si>
  <si>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</si>
  <si>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</si>
  <si>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</si>
  <si>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</si>
  <si>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</si>
  <si>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</si>
  <si>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</si>
  <si>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</si>
  <si>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</si>
  <si>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</si>
  <si>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</si>
  <si>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</si>
  <si>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</si>
  <si>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</si>
  <si>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</si>
  <si>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</si>
  <si>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</si>
  <si>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</si>
  <si>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</si>
  <si>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</si>
  <si>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</si>
  <si>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</si>
  <si>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</si>
  <si>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</si>
  <si>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</si>
  <si>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</si>
  <si>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長野県下諏訪町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</si>
  <si>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</si>
  <si>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</si>
  <si>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</si>
  <si>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</si>
  <si>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</si>
  <si>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</si>
  <si>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</si>
  <si>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</si>
  <si>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</si>
  <si>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</si>
  <si>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</si>
  <si>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</si>
  <si>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</si>
  <si>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</si>
  <si>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</si>
  <si>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</si>
  <si>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</si>
  <si>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</si>
  <si>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</si>
  <si>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</si>
  <si>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</si>
  <si>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</si>
  <si>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</si>
  <si>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</si>
  <si>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</si>
  <si>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</si>
  <si>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</si>
  <si>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</si>
  <si>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</si>
  <si>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</si>
  <si>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</si>
  <si>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</si>
  <si>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</si>
  <si>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</si>
  <si>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</si>
  <si>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</si>
  <si>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駐車場事業特別会計</t>
    <phoneticPr fontId="5"/>
  </si>
  <si>
    <t>交通災害共済事業特別会計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</si>
  <si>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</si>
  <si>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</si>
  <si>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</si>
  <si>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</si>
  <si>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</si>
  <si>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</si>
  <si>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</si>
  <si>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</si>
  <si>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</si>
  <si>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</si>
  <si>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</si>
  <si>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</si>
  <si>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</si>
  <si>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</si>
  <si>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</si>
  <si>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</si>
  <si>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</si>
  <si>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</si>
  <si>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</si>
  <si>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</si>
  <si>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</si>
  <si>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</si>
  <si>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</si>
  <si>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</si>
  <si>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</si>
  <si>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</si>
  <si>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</si>
  <si>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</si>
  <si>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</si>
  <si>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</si>
  <si>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</si>
  <si>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</si>
  <si>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</si>
  <si>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</si>
  <si>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</si>
  <si>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</si>
  <si>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</si>
  <si>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</si>
  <si>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</si>
  <si>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</si>
  <si>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</si>
  <si>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</si>
  <si>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</si>
  <si>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</si>
  <si>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</si>
  <si>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</si>
  <si>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</si>
  <si>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</si>
  <si>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</si>
  <si>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</si>
  <si>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</si>
  <si>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</si>
  <si>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</si>
  <si>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</si>
  <si>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</si>
  <si>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</si>
  <si>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</si>
  <si>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</si>
  <si>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</si>
  <si>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</si>
  <si>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</si>
  <si>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</si>
  <si>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</si>
  <si>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</si>
  <si>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</si>
  <si>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</si>
  <si>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</si>
  <si>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</si>
  <si>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</si>
  <si>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</si>
  <si>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</si>
  <si>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</si>
  <si>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</si>
  <si>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</si>
  <si>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</si>
  <si>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</si>
  <si>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</si>
  <si>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</si>
  <si>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</si>
  <si>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</si>
  <si>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</si>
  <si>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</si>
  <si>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</si>
  <si>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</si>
  <si>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</si>
  <si>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</si>
  <si>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</si>
  <si>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</si>
  <si>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</si>
  <si>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</si>
  <si>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</si>
  <si>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</si>
  <si>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</si>
  <si>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</si>
  <si>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</si>
  <si>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</si>
  <si>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</si>
  <si>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</si>
  <si>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</si>
  <si>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</si>
  <si>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</si>
  <si>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</si>
  <si>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</si>
  <si>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</si>
  <si>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</si>
  <si>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</si>
  <si>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</si>
  <si>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</si>
  <si>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</si>
  <si>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</si>
  <si>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</si>
  <si>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</si>
  <si>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</si>
  <si>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</si>
  <si>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</si>
  <si>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</si>
  <si>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</si>
  <si>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</si>
  <si>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</si>
  <si>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</si>
  <si>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</si>
  <si>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</si>
  <si>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</si>
  <si>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</si>
  <si>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</si>
  <si>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</si>
  <si>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</si>
  <si>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</si>
  <si>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</si>
  <si>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</si>
  <si>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</si>
  <si>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</si>
  <si>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</si>
  <si>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</si>
  <si>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</si>
  <si>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</si>
  <si>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</si>
  <si>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</si>
  <si>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1.48</t>
  </si>
  <si>
    <t>水道事業会計</t>
  </si>
  <si>
    <t>一般会計</t>
  </si>
  <si>
    <t>温泉事業特別会計</t>
  </si>
  <si>
    <t>国民健康保険特別会計</t>
  </si>
  <si>
    <t>交通災害共済事業特別会計</t>
  </si>
  <si>
    <t>駐車場事業特別会計</t>
  </si>
  <si>
    <t>後期高齢者医療特別会計</t>
  </si>
  <si>
    <t>特別養護老人ホーム事業特別会計</t>
  </si>
  <si>
    <t>その他会計（赤字）</t>
  </si>
  <si>
    <t>その他会計（黒字）</t>
  </si>
  <si>
    <t>諏訪広域連合</t>
    <rPh sb="0" eb="2">
      <t>スワ</t>
    </rPh>
    <rPh sb="2" eb="4">
      <t>コウイキ</t>
    </rPh>
    <rPh sb="4" eb="6">
      <t>レンゴウ</t>
    </rPh>
    <phoneticPr fontId="5"/>
  </si>
  <si>
    <t>　（一般会計）</t>
    <phoneticPr fontId="5"/>
  </si>
  <si>
    <t>　（特別養護老人ホーム恋月荘特別会計）</t>
    <phoneticPr fontId="5"/>
  </si>
  <si>
    <t>　（救護施設八ヶ岳寮特別会計）</t>
    <phoneticPr fontId="5"/>
  </si>
  <si>
    <t>　（介護保険特別会計）</t>
    <phoneticPr fontId="5"/>
  </si>
  <si>
    <t>　（諏訪広域消防特別会計）</t>
    <phoneticPr fontId="5"/>
  </si>
  <si>
    <t>　（ふるさと市町村県基金事業特別会計）</t>
    <phoneticPr fontId="5"/>
  </si>
  <si>
    <t>長野県市町村自治振興組合</t>
    <rPh sb="0" eb="3">
      <t>ナガノケン</t>
    </rPh>
    <rPh sb="3" eb="6">
      <t>シチョウソン</t>
    </rPh>
    <rPh sb="6" eb="8">
      <t>ジチ</t>
    </rPh>
    <rPh sb="8" eb="10">
      <t>シンコウ</t>
    </rPh>
    <rPh sb="10" eb="12">
      <t>クミアイ</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</si>
  <si>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</si>
  <si>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</si>
  <si>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</si>
  <si>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長野県市町村総合事務組合</t>
    <rPh sb="0" eb="3">
      <t>ナガノケン</t>
    </rPh>
    <rPh sb="3" eb="6">
      <t>シチョウソン</t>
    </rPh>
    <rPh sb="6" eb="8">
      <t>ソウゴウ</t>
    </rPh>
    <rPh sb="8" eb="10">
      <t>ジム</t>
    </rPh>
    <rPh sb="10" eb="12">
      <t>クミアイ</t>
    </rPh>
    <phoneticPr fontId="5"/>
  </si>
  <si>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</si>
  <si>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</si>
  <si>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（湖北衛生センター事業特別会計）</t>
    <rPh sb="1" eb="3">
      <t>コホク</t>
    </rPh>
    <rPh sb="3" eb="5">
      <t>エイセイ</t>
    </rPh>
    <rPh sb="9" eb="11">
      <t>ジギョウ</t>
    </rPh>
    <rPh sb="11" eb="13">
      <t>トクベツ</t>
    </rPh>
    <rPh sb="13" eb="15">
      <t>カイケイ</t>
    </rPh>
    <phoneticPr fontId="5"/>
  </si>
  <si>
    <t>（湖北火葬場事業特別会計）</t>
    <rPh sb="1" eb="3">
      <t>コホク</t>
    </rPh>
    <rPh sb="3" eb="6">
      <t>カソウジョウ</t>
    </rPh>
    <rPh sb="6" eb="8">
      <t>ジギョウ</t>
    </rPh>
    <rPh sb="8" eb="10">
      <t>トクベツ</t>
    </rPh>
    <rPh sb="10" eb="12">
      <t>カイケイ</t>
    </rPh>
    <phoneticPr fontId="5"/>
  </si>
  <si>
    <t>長野県地方税滞納整理機構</t>
    <rPh sb="0" eb="3">
      <t>ナガノケン</t>
    </rPh>
    <rPh sb="3" eb="6">
      <t>チホウゼイ</t>
    </rPh>
    <rPh sb="6" eb="8">
      <t>タイノウ</t>
    </rPh>
    <rPh sb="8" eb="10">
      <t>セイリ</t>
    </rPh>
    <rPh sb="10" eb="12">
      <t>キコウ</t>
    </rPh>
    <phoneticPr fontId="5"/>
  </si>
  <si>
    <t>湖周行政事務組合</t>
    <rPh sb="0" eb="2">
      <t>コシュウ</t>
    </rPh>
    <rPh sb="2" eb="4">
      <t>ギョウセイ</t>
    </rPh>
    <rPh sb="4" eb="6">
      <t>ジム</t>
    </rPh>
    <rPh sb="6" eb="8">
      <t>クミアイ</t>
    </rPh>
    <phoneticPr fontId="5"/>
  </si>
  <si>
    <t>-</t>
    <phoneticPr fontId="2"/>
  </si>
  <si>
    <t>-</t>
    <phoneticPr fontId="2"/>
  </si>
  <si>
    <t>-</t>
    <phoneticPr fontId="2"/>
  </si>
  <si>
    <t>下諏訪町土地開発公社</t>
    <rPh sb="0" eb="4">
      <t>シモスワマチ</t>
    </rPh>
    <rPh sb="4" eb="8">
      <t>トチカイハツ</t>
    </rPh>
    <rPh sb="8" eb="10">
      <t>コウシャ</t>
    </rPh>
    <phoneticPr fontId="2"/>
  </si>
  <si>
    <t>社団法人　下諏訪町地域開発公社</t>
    <rPh sb="0" eb="4">
      <t>シャダンホウジン</t>
    </rPh>
    <rPh sb="5" eb="9">
      <t>シモスワマチ</t>
    </rPh>
    <rPh sb="9" eb="11">
      <t>チイキ</t>
    </rPh>
    <rPh sb="11" eb="13">
      <t>カイハツ</t>
    </rPh>
    <rPh sb="13" eb="15">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</si>
</sst>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43942</c:v>
                </c:pt>
                <c:pt idx="1">
                  <c:v>58927</c:v>
                </c:pt>
                <c:pt idx="2">
                  <c:v>88398</c:v>
                </c:pt>
                <c:pt idx="3">
                  <c:v>88701</c:v>
                </c:pt>
                <c:pt idx="4">
                  <c:v>78845</c:v>
                </c:pt>
              </c:numCache>
            </c:numRef>
          </c:val>
          <c:smooth val="0"/>
        </c:ser>
        <c:dLbls>
          <c:showLegendKey val="0"/>
          <c:showVal val="0"/>
          <c:showCatName val="0"/>
          <c:showSerName val="0"/>
          <c:showPercent val="0"/>
          <c:showBubbleSize val="0"/>
        </c:dLbls>
        <c:marker val="1"/>
        <c:smooth val="0"/>
        <c:axId val="79857152"/>
        <c:axId val="79859072"/>
      </c:lineChart>
      <c:catAx>
        <c:axId val="79857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859072"/>
        <c:crosses val="autoZero"/>
        <c:auto val="1"/>
        <c:lblAlgn val="ctr"/>
        <c:lblOffset val="100"/>
        <c:tickLblSkip val="1"/>
        <c:tickMarkSkip val="1"/>
        <c:noMultiLvlLbl val="0"/>
      </c:catAx>
      <c:valAx>
        <c:axId val="79859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85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5.19</c:v>
                </c:pt>
                <c:pt idx="1">
                  <c:v>6.27</c:v>
                </c:pt>
                <c:pt idx="2">
                  <c:v>6.5</c:v>
                </c:pt>
                <c:pt idx="3">
                  <c:v>6.7</c:v>
                </c:pt>
                <c:pt idx="4">
                  <c:v>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7.82</c:v>
                </c:pt>
                <c:pt idx="1">
                  <c:v>13.33</c:v>
                </c:pt>
                <c:pt idx="2">
                  <c:v>18.63</c:v>
                </c:pt>
                <c:pt idx="3">
                  <c:v>20.7</c:v>
                </c:pt>
                <c:pt idx="4">
                  <c:v>20.63</c:v>
                </c:pt>
              </c:numCache>
            </c:numRef>
          </c:val>
        </c:ser>
        <c:dLbls>
          <c:showLegendKey val="0"/>
          <c:showVal val="0"/>
          <c:showCatName val="0"/>
          <c:showSerName val="0"/>
          <c:showPercent val="0"/>
          <c:showBubbleSize val="0"/>
        </c:dLbls>
        <c:gapWidth val="250"/>
        <c:overlap val="100"/>
        <c:axId val="90879488"/>
        <c:axId val="9088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-1.48</c:v>
                </c:pt>
                <c:pt idx="1">
                  <c:v>6.71</c:v>
                </c:pt>
                <c:pt idx="2">
                  <c:v>5.36</c:v>
                </c:pt>
                <c:pt idx="3">
                  <c:v>2.29</c:v>
                </c:pt>
                <c:pt idx="4">
                  <c:v>0.18</c:v>
                </c:pt>
              </c:numCache>
            </c:numRef>
          </c:val>
          <c:smooth val="0"/>
        </c:ser>
        <c:dLbls>
          <c:showLegendKey val="0"/>
          <c:showVal val="0"/>
          <c:showCatName val="0"/>
          <c:showSerName val="0"/>
          <c:showPercent val="0"/>
          <c:showBubbleSize val="0"/>
        </c:dLbls>
        <c:marker val="1"/>
        <c:smooth val="0"/>
        <c:axId val="90879488"/>
        <c:axId val="90881408"/>
      </c:lineChart>
      <c:catAx>
        <c:axId val="908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1408"/>
        <c:crosses val="autoZero"/>
        <c:auto val="1"/>
        <c:lblAlgn val="ctr"/>
        <c:lblOffset val="100"/>
        <c:tickLblSkip val="1"/>
        <c:tickMarkSkip val="1"/>
        <c:noMultiLvlLbl val="0"/>
      </c:catAx>
      <c:valAx>
        <c:axId val="9088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特別養護老人ホーム事業特別会計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0.18</c:v>
                </c:pt>
                <c:pt idx="4">
                  <c:v>#N/A</c:v>
                </c:pt>
                <c:pt idx="5">
                  <c:v>7.0000000000000007E-2</c:v>
                </c:pt>
                <c:pt idx="6">
                  <c:v>#N/A</c:v>
                </c:pt>
                <c:pt idx="7">
                  <c:v>0.1</c:v>
                </c:pt>
                <c:pt idx="8">
                  <c:v>#N/A</c:v>
                </c:pt>
                <c:pt idx="9">
                  <c:v>7.0000000000000007E-2</c:v>
                </c:pt>
              </c:numCache>
            </c:numRef>
          </c:val>
        </c:ser>
        <c:ser>
          <c:idx val="5"/>
          <c:order val="5"/>
          <c:tx>
            <c:strRef>
              <c:f>データシート!$A$32</c:f>
              <c:strCache>
                <c:ptCount val="1"/>
                <c:pt idx="0">
                  <c:v>交通災害共済事業特別会計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0.08</c:v>
                </c:pt>
                <c:pt idx="8">
                  <c:v>#N/A</c:v>
                </c:pt>
                <c:pt idx="9">
                  <c:v>0.13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1.34</c:v>
                </c:pt>
                <c:pt idx="4">
                  <c:v>#N/A</c:v>
                </c:pt>
                <c:pt idx="5">
                  <c:v>1.35</c:v>
                </c:pt>
                <c:pt idx="6">
                  <c:v>#N/A</c:v>
                </c:pt>
                <c:pt idx="7">
                  <c:v>1.22</c:v>
                </c:pt>
                <c:pt idx="8">
                  <c:v>#N/A</c:v>
                </c:pt>
                <c:pt idx="9">
                  <c:v>0.81</c:v>
                </c:pt>
              </c:numCache>
            </c:numRef>
          </c:val>
        </c:ser>
        <c:ser>
          <c:idx val="7"/>
          <c:order val="7"/>
          <c:tx>
            <c:strRef>
              <c:f>データシート!$A$34</c:f>
              <c:strCache>
                <c:ptCount val="1"/>
                <c:pt idx="0">
                  <c:v>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1.94</c:v>
                </c:pt>
                <c:pt idx="2">
                  <c:v>#N/A</c:v>
                </c:pt>
                <c:pt idx="3">
                  <c:v>1.37</c:v>
                </c:pt>
                <c:pt idx="4">
                  <c:v>#N/A</c:v>
                </c:pt>
                <c:pt idx="5">
                  <c:v>1.0900000000000001</c:v>
                </c:pt>
                <c:pt idx="6">
                  <c:v>#N/A</c:v>
                </c:pt>
                <c:pt idx="7">
                  <c:v>1.29</c:v>
                </c:pt>
                <c:pt idx="8">
                  <c:v>#N/A</c:v>
                </c:pt>
                <c:pt idx="9">
                  <c:v>0.95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5.19</c:v>
                </c:pt>
                <c:pt idx="2">
                  <c:v>#N/A</c:v>
                </c:pt>
                <c:pt idx="3">
                  <c:v>6.27</c:v>
                </c:pt>
                <c:pt idx="4">
                  <c:v>#N/A</c:v>
                </c:pt>
                <c:pt idx="5">
                  <c:v>6.5</c:v>
                </c:pt>
                <c:pt idx="6">
                  <c:v>#N/A</c:v>
                </c:pt>
                <c:pt idx="7">
                  <c:v>6.7</c:v>
                </c:pt>
                <c:pt idx="8">
                  <c:v>#N/A</c:v>
                </c:pt>
                <c:pt idx="9">
                  <c:v>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8.32</c:v>
                </c:pt>
                <c:pt idx="2">
                  <c:v>#N/A</c:v>
                </c:pt>
                <c:pt idx="3">
                  <c:v>8.9600000000000009</c:v>
                </c:pt>
                <c:pt idx="4">
                  <c:v>#N/A</c:v>
                </c:pt>
                <c:pt idx="5">
                  <c:v>9.68</c:v>
                </c:pt>
                <c:pt idx="6">
                  <c:v>#N/A</c:v>
                </c:pt>
                <c:pt idx="7">
                  <c:v>9.58</c:v>
                </c:pt>
                <c:pt idx="8">
                  <c:v>#N/A</c:v>
                </c:pt>
                <c:pt idx="9">
                  <c:v>8.85</c:v>
                </c:pt>
              </c:numCache>
            </c:numRef>
          </c:val>
        </c:ser>
        <c:dLbls>
          <c:showLegendKey val="0"/>
          <c:showVal val="0"/>
          <c:showCatName val="0"/>
          <c:showSerName val="0"/>
          <c:showPercent val="0"/>
          <c:showBubbleSize val="0"/>
        </c:dLbls>
        <c:gapWidth val="150"/>
        <c:overlap val="100"/>
        <c:axId val="91053440"/>
        <c:axId val="91071616"/>
      </c:barChart>
      <c:catAx>
        <c:axId val="9105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71616"/>
        <c:crosses val="autoZero"/>
        <c:auto val="1"/>
        <c:lblAlgn val="ctr"/>
        <c:lblOffset val="100"/>
        <c:tickLblSkip val="1"/>
        <c:tickMarkSkip val="1"/>
        <c:noMultiLvlLbl val="0"/>
      </c:catAx>
      <c:valAx>
        <c:axId val="9107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53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910</c:v>
                </c:pt>
                <c:pt idx="5">
                  <c:v>911</c:v>
                </c:pt>
                <c:pt idx="8">
                  <c:v>914</c:v>
                </c:pt>
                <c:pt idx="11">
                  <c:v>877</c:v>
                </c:pt>
                <c:pt idx="14">
                  <c:v>837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c:v>
                </c:pt>
                <c:pt idx="3">
                  <c:v>28</c:v>
                </c:pt>
                <c:pt idx="6">
                  <c:v>29</c:v>
                </c:pt>
                <c:pt idx="9">
                  <c:v>34</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258</c:v>
                </c:pt>
                <c:pt idx="3">
                  <c:v>229</c:v>
                </c:pt>
                <c:pt idx="6">
                  <c:v>211</c:v>
                </c:pt>
                <c:pt idx="9">
                  <c:v>193</c:v>
                </c:pt>
                <c:pt idx="12">
                  <c:v>138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992</c:v>
                </c:pt>
                <c:pt idx="3">
                  <c:v>920</c:v>
                </c:pt>
                <c:pt idx="6">
                  <c:v>869</c:v>
                </c:pt>
                <c:pt idx="9">
                  <c:v>730</c:v>
                </c:pt>
                <c:pt idx="12">
                  <c:v>631</c:v>
                </c:pt>
              </c:numCache>
            </c:numRef>
          </c:val>
        </c:ser>
        <c:dLbls>
          <c:showLegendKey val="0"/>
          <c:showVal val="0"/>
          <c:showCatName val="0"/>
          <c:showSerName val="0"/>
          <c:showPercent val="0"/>
          <c:showBubbleSize val="0"/>
        </c:dLbls>
        <c:gapWidth val="100"/>
        <c:overlap val="100"/>
        <c:axId val="92232320"/>
        <c:axId val="9225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374</c:v>
                </c:pt>
                <c:pt idx="2">
                  <c:v>#N/A</c:v>
                </c:pt>
                <c:pt idx="3">
                  <c:v>#N/A</c:v>
                </c:pt>
                <c:pt idx="4">
                  <c:v>266</c:v>
                </c:pt>
                <c:pt idx="5">
                  <c:v>#N/A</c:v>
                </c:pt>
                <c:pt idx="6">
                  <c:v>#N/A</c:v>
                </c:pt>
                <c:pt idx="7">
                  <c:v>195</c:v>
                </c:pt>
                <c:pt idx="8">
                  <c:v>#N/A</c:v>
                </c:pt>
                <c:pt idx="9">
                  <c:v>#N/A</c:v>
                </c:pt>
                <c:pt idx="10">
                  <c:v>80</c:v>
                </c:pt>
                <c:pt idx="11">
                  <c:v>#N/A</c:v>
                </c:pt>
                <c:pt idx="12">
                  <c:v>#N/A</c:v>
                </c:pt>
                <c:pt idx="13">
                  <c:v>-16</c:v>
                </c:pt>
                <c:pt idx="14">
                  <c:v>#N/A</c:v>
                </c:pt>
              </c:numCache>
            </c:numRef>
          </c:val>
          <c:smooth val="0"/>
        </c:ser>
        <c:dLbls>
          <c:showLegendKey val="0"/>
          <c:showVal val="0"/>
          <c:showCatName val="0"/>
          <c:showSerName val="0"/>
          <c:showPercent val="0"/>
          <c:showBubbleSize val="0"/>
        </c:dLbls>
        <c:marker val="1"/>
        <c:smooth val="0"/>
        <c:axId val="92232320"/>
        <c:axId val="92250880"/>
      </c:lineChart>
      <c:catAx>
        <c:axId val="922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50880"/>
        <c:crosses val="autoZero"/>
        <c:auto val="1"/>
        <c:lblAlgn val="ctr"/>
        <c:lblOffset val="100"/>
        <c:tickLblSkip val="1"/>
        <c:tickMarkSkip val="1"/>
        <c:noMultiLvlLbl val="0"/>
      </c:catAx>
      <c:valAx>
        <c:axId val="922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6732</c:v>
                </c:pt>
                <c:pt idx="5">
                  <c:v>6852</c:v>
                </c:pt>
                <c:pt idx="8">
                  <c:v>6810</c:v>
                </c:pt>
                <c:pt idx="11">
                  <c:v>6801</c:v>
                </c:pt>
                <c:pt idx="14">
                  <c:v>6583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1104</c:v>
                </c:pt>
                <c:pt idx="5">
                  <c:v>1020</c:v>
                </c:pt>
                <c:pt idx="8">
                  <c:v>940</c:v>
                </c:pt>
                <c:pt idx="11">
                  <c:v>857</c:v>
                </c:pt>
                <c:pt idx="14">
                  <c:v>862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1770</c:v>
                </c:pt>
                <c:pt idx="5">
                  <c:v>2172</c:v>
                </c:pt>
                <c:pt idx="8">
                  <c:v>2421</c:v>
                </c:pt>
                <c:pt idx="11">
                  <c:v>2412</c:v>
                </c:pt>
                <c:pt idx="14">
                  <c:v>2515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2767</c:v>
                </c:pt>
                <c:pt idx="3">
                  <c:v>2900</c:v>
                </c:pt>
                <c:pt idx="6">
                  <c:v>3136</c:v>
                </c:pt>
                <c:pt idx="9">
                  <c:v>2431</c:v>
                </c:pt>
                <c:pt idx="12">
                  <c:v>2184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1679</c:v>
                </c:pt>
                <c:pt idx="3">
                  <c:v>1701</c:v>
                </c:pt>
                <c:pt idx="6">
                  <c:v>1649</c:v>
                </c:pt>
                <c:pt idx="9">
                  <c:v>1644</c:v>
                </c:pt>
                <c:pt idx="12">
                  <c:v>1651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380</c:v>
                </c:pt>
                <c:pt idx="3">
                  <c:v>362</c:v>
                </c:pt>
                <c:pt idx="6">
                  <c:v>363</c:v>
                </c:pt>
                <c:pt idx="9">
                  <c:v>337</c:v>
                </c:pt>
                <c:pt idx="12">
                  <c:v>356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1974</c:v>
                </c:pt>
                <c:pt idx="3">
                  <c:v>1685</c:v>
                </c:pt>
                <c:pt idx="6">
                  <c:v>1402</c:v>
                </c:pt>
                <c:pt idx="9">
                  <c:v>1175</c:v>
                </c:pt>
                <c:pt idx="12">
                  <c:v>1016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6650</c:v>
                </c:pt>
                <c:pt idx="3">
                  <c:v>6879</c:v>
                </c:pt>
                <c:pt idx="6">
                  <c:v>7422</c:v>
                </c:pt>
                <c:pt idx="9">
                  <c:v>8182</c:v>
                </c:pt>
                <c:pt idx="12">
                  <c:v>8743</c:v>
                </c:pt>
              </c:numCache>
            </c:numRef>
          </c:val>
        </c:ser>
        <c:dLbls>
          <c:showLegendKey val="0"/>
          <c:showVal val="0"/>
          <c:showCatName val="0"/>
          <c:showSerName val="0"/>
          <c:showPercent val="0"/>
          <c:showBubbleSize val="0"/>
        </c:dLbls>
        <c:gapWidth val="100"/>
        <c:overlap val="100"/>
        <c:axId val="90995328"/>
        <c:axId val="9100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3844</c:v>
                </c:pt>
                <c:pt idx="2">
                  <c:v>#N/A</c:v>
                </c:pt>
                <c:pt idx="3">
                  <c:v>#N/A</c:v>
                </c:pt>
                <c:pt idx="4">
                  <c:v>3483</c:v>
                </c:pt>
                <c:pt idx="5">
                  <c:v>#N/A</c:v>
                </c:pt>
                <c:pt idx="6">
                  <c:v>#N/A</c:v>
                </c:pt>
                <c:pt idx="7">
                  <c:v>3800</c:v>
                </c:pt>
                <c:pt idx="8">
                  <c:v>#N/A</c:v>
                </c:pt>
                <c:pt idx="9">
                  <c:v>#N/A</c:v>
                </c:pt>
                <c:pt idx="10">
                  <c:v>3698</c:v>
                </c:pt>
                <c:pt idx="11">
                  <c:v>#N/A</c:v>
                </c:pt>
                <c:pt idx="12">
                  <c:v>#N/A</c:v>
                </c:pt>
                <c:pt idx="13">
                  <c:v>3989</c:v>
                </c:pt>
                <c:pt idx="14">
                  <c:v>#N/A</c:v>
                </c:pt>
              </c:numCache>
            </c:numRef>
          </c:val>
          <c:smooth val="0"/>
        </c:ser>
        <c:dLbls>
          <c:showLegendKey val="0"/>
          <c:showVal val="0"/>
          <c:showCatName val="0"/>
          <c:showSerName val="0"/>
          <c:showPercent val="0"/>
          <c:showBubbleSize val="0"/>
        </c:dLbls>
        <c:marker val="1"/>
        <c:smooth val="0"/>
        <c:axId val="90995328"/>
        <c:axId val="91009792"/>
      </c:lineChart>
      <c:catAx>
        <c:axId val="909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009792"/>
        <c:crosses val="autoZero"/>
        <c:auto val="1"/>
        <c:lblAlgn val="ctr"/>
        <c:lblOffset val="100"/>
        <c:tickLblSkip val="1"/>
        <c:tickMarkSkip val="1"/>
        <c:noMultiLvlLbl val="0"/>
      </c:catAx>
      <c:valAx>
        <c:axId val="9100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21,470
21,199
66.90
8,702,552
8,360,841
332,005
4,881,429
8,742,648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95.1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財政力指数は、近年低下傾向にあ</a:t>
          </a:r>
          <a:r>
            <a:rPr lang="ja-JP" altLang="en-US" sz="1300" b="0" i="0" baseline="0">
              <a:solidFill>
                <a:schemeClr val="dk1"/>
              </a:solidFill>
              <a:effectLst/>
              <a:latin typeface="+mn-lt"/>
              <a:ea typeface="+mn-ea"/>
              <a:cs typeface="+mn-cs"/>
            </a:rPr>
            <a:t>ったが</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年度決算では、前年度と同数値となっている。</a:t>
          </a:r>
          <a:r>
            <a:rPr lang="ja-JP" altLang="ja-JP" sz="1300" b="0" i="0" baseline="0">
              <a:solidFill>
                <a:schemeClr val="dk1"/>
              </a:solidFill>
              <a:effectLst/>
              <a:latin typeface="+mn-lt"/>
              <a:ea typeface="+mn-ea"/>
              <a:cs typeface="+mn-cs"/>
            </a:rPr>
            <a:t>類似団体の平均</a:t>
          </a:r>
          <a:r>
            <a:rPr lang="en-US" altLang="ja-JP" sz="1300" b="0" i="0" baseline="0">
              <a:solidFill>
                <a:schemeClr val="dk1"/>
              </a:solidFill>
              <a:effectLst/>
              <a:latin typeface="+mn-lt"/>
              <a:ea typeface="+mn-ea"/>
              <a:cs typeface="+mn-cs"/>
            </a:rPr>
            <a:t>(0.63</a:t>
          </a:r>
          <a:r>
            <a:rPr lang="ja-JP" altLang="ja-JP" sz="1300" b="0" i="0" baseline="0">
              <a:solidFill>
                <a:schemeClr val="dk1"/>
              </a:solidFill>
              <a:effectLst/>
              <a:latin typeface="+mn-lt"/>
              <a:ea typeface="+mn-ea"/>
              <a:cs typeface="+mn-cs"/>
            </a:rPr>
            <a:t>）では下回っているが、全国（</a:t>
          </a:r>
          <a:r>
            <a:rPr lang="en-US" altLang="ja-JP" sz="1300" b="0" i="0" baseline="0">
              <a:solidFill>
                <a:schemeClr val="dk1"/>
              </a:solidFill>
              <a:effectLst/>
              <a:latin typeface="+mn-lt"/>
              <a:ea typeface="+mn-ea"/>
              <a:cs typeface="+mn-cs"/>
            </a:rPr>
            <a:t>0.49</a:t>
          </a:r>
          <a:r>
            <a:rPr lang="ja-JP" altLang="ja-JP" sz="1300" b="0" i="0" baseline="0">
              <a:solidFill>
                <a:schemeClr val="dk1"/>
              </a:solidFill>
              <a:effectLst/>
              <a:latin typeface="+mn-lt"/>
              <a:ea typeface="+mn-ea"/>
              <a:cs typeface="+mn-cs"/>
            </a:rPr>
            <a:t>）及び長野県（</a:t>
          </a:r>
          <a:r>
            <a:rPr lang="en-US" altLang="ja-JP" sz="1300" b="0" i="0" baseline="0">
              <a:solidFill>
                <a:schemeClr val="dk1"/>
              </a:solidFill>
              <a:effectLst/>
              <a:latin typeface="+mn-lt"/>
              <a:ea typeface="+mn-ea"/>
              <a:cs typeface="+mn-cs"/>
            </a:rPr>
            <a:t>0.38</a:t>
          </a:r>
          <a:r>
            <a:rPr lang="ja-JP" altLang="ja-JP" sz="1300" b="0" i="0" baseline="0">
              <a:solidFill>
                <a:schemeClr val="dk1"/>
              </a:solidFill>
              <a:effectLst/>
              <a:latin typeface="+mn-lt"/>
              <a:ea typeface="+mn-ea"/>
              <a:cs typeface="+mn-cs"/>
            </a:rPr>
            <a:t>）の平均は上回っている。</a:t>
          </a:r>
          <a:endParaRPr lang="ja-JP" altLang="ja-JP" sz="1300">
            <a:effectLst/>
          </a:endParaRPr>
        </a:p>
        <a:p>
          <a:pPr rtl="0"/>
          <a:r>
            <a:rPr lang="ja-JP" altLang="ja-JP" sz="1300" b="0" i="0" baseline="0">
              <a:solidFill>
                <a:schemeClr val="dk1"/>
              </a:solidFill>
              <a:effectLst/>
              <a:latin typeface="+mn-lt"/>
              <a:ea typeface="+mn-ea"/>
              <a:cs typeface="+mn-cs"/>
            </a:rPr>
            <a:t>　町土の</a:t>
          </a:r>
          <a:r>
            <a:rPr lang="en-US" altLang="ja-JP" sz="1300" b="0" i="0" baseline="0">
              <a:solidFill>
                <a:schemeClr val="dk1"/>
              </a:solidFill>
              <a:effectLst/>
              <a:latin typeface="+mn-lt"/>
              <a:ea typeface="+mn-ea"/>
              <a:cs typeface="+mn-cs"/>
            </a:rPr>
            <a:t>80</a:t>
          </a:r>
          <a:r>
            <a:rPr lang="ja-JP" altLang="ja-JP" sz="13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14817</xdr:rowOff>
    </xdr:to>
    <xdr:cxnSp macro="">
      <xdr:nvCxnSpPr>
        <xdr:cNvPr id="71" name="直線コネクタ 70"/>
        <xdr:cNvCxnSpPr/>
      </xdr:nvCxnSpPr>
      <xdr:spPr>
        <a:xfrm>
          <a:off x="3225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159455</xdr:rowOff>
    </xdr:to>
    <xdr:cxnSp macro="">
      <xdr:nvCxnSpPr>
        <xdr:cNvPr id="74" name="直線コネクタ 73"/>
        <xdr:cNvCxnSpPr/>
      </xdr:nvCxnSpPr>
      <xdr:spPr>
        <a:xfrm>
          <a:off x="2336800" y="732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119239</xdr:rowOff>
    </xdr:to>
    <xdr:cxnSp macro="">
      <xdr:nvCxnSpPr>
        <xdr:cNvPr id="77" name="直線コネクタ 76"/>
        <xdr:cNvCxnSpPr/>
      </xdr:nvCxnSpPr>
      <xdr:spPr>
        <a:xfrm>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9" name="テキスト ボックス 78"/>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4" name="テキスト ボックス 93"/>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114599</xdr:rowOff>
    </xdr:from>
    <xdr:ext cx="762000" cy="259045"/>
    <xdr:sp macro="" textlink="">
      <xdr:nvSpPr>
        <xdr:cNvPr id="96" name="テキスト ボックス 95"/>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経常収支比率は、</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年度決算から数値の改善が見られ、</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年度からは</a:t>
          </a:r>
          <a:r>
            <a:rPr lang="en-US" altLang="ja-JP" sz="1300" b="0" i="0" baseline="0">
              <a:solidFill>
                <a:schemeClr val="dk1"/>
              </a:solidFill>
              <a:effectLst/>
              <a:latin typeface="+mn-lt"/>
              <a:ea typeface="+mn-ea"/>
              <a:cs typeface="+mn-cs"/>
            </a:rPr>
            <a:t>70</a:t>
          </a:r>
          <a:r>
            <a:rPr lang="ja-JP" altLang="ja-JP" sz="1300" b="0" i="0" baseline="0">
              <a:solidFill>
                <a:schemeClr val="dk1"/>
              </a:solidFill>
              <a:effectLst/>
              <a:latin typeface="+mn-lt"/>
              <a:ea typeface="+mn-ea"/>
              <a:cs typeface="+mn-cs"/>
            </a:rPr>
            <a:t>％台を維持している。類似団体平均（</a:t>
          </a:r>
          <a:r>
            <a:rPr lang="en-US" altLang="ja-JP" sz="1300" b="0" i="0" baseline="0">
              <a:solidFill>
                <a:schemeClr val="dk1"/>
              </a:solidFill>
              <a:effectLst/>
              <a:latin typeface="+mn-lt"/>
              <a:ea typeface="+mn-ea"/>
              <a:cs typeface="+mn-cs"/>
            </a:rPr>
            <a:t>87.2</a:t>
          </a:r>
          <a:r>
            <a:rPr lang="ja-JP" altLang="ja-JP" sz="1300" b="0" i="0" baseline="0">
              <a:solidFill>
                <a:schemeClr val="dk1"/>
              </a:solidFill>
              <a:effectLst/>
              <a:latin typeface="+mn-lt"/>
              <a:ea typeface="+mn-ea"/>
              <a:cs typeface="+mn-cs"/>
            </a:rPr>
            <a:t>％）の中では上位の数値であり、全国（</a:t>
          </a:r>
          <a:r>
            <a:rPr lang="en-US" altLang="ja-JP" sz="1300" b="0" i="0" baseline="0">
              <a:solidFill>
                <a:schemeClr val="dk1"/>
              </a:solidFill>
              <a:effectLst/>
              <a:latin typeface="+mn-lt"/>
              <a:ea typeface="+mn-ea"/>
              <a:cs typeface="+mn-cs"/>
            </a:rPr>
            <a:t>90.2</a:t>
          </a:r>
          <a:r>
            <a:rPr lang="ja-JP" altLang="ja-JP" sz="1300" b="0" i="0" baseline="0">
              <a:solidFill>
                <a:schemeClr val="dk1"/>
              </a:solidFill>
              <a:effectLst/>
              <a:latin typeface="+mn-lt"/>
              <a:ea typeface="+mn-ea"/>
              <a:cs typeface="+mn-cs"/>
            </a:rPr>
            <a:t>％）及び長野県（</a:t>
          </a:r>
          <a:r>
            <a:rPr lang="en-US" altLang="ja-JP" sz="1300" b="0" i="0" baseline="0">
              <a:solidFill>
                <a:schemeClr val="dk1"/>
              </a:solidFill>
              <a:effectLst/>
              <a:latin typeface="+mn-lt"/>
              <a:ea typeface="+mn-ea"/>
              <a:cs typeface="+mn-cs"/>
            </a:rPr>
            <a:t>83.7</a:t>
          </a:r>
          <a:r>
            <a:rPr lang="ja-JP" altLang="ja-JP" sz="1300" b="0" i="0" baseline="0">
              <a:solidFill>
                <a:schemeClr val="dk1"/>
              </a:solidFill>
              <a:effectLst/>
              <a:latin typeface="+mn-lt"/>
              <a:ea typeface="+mn-ea"/>
              <a:cs typeface="+mn-cs"/>
            </a:rPr>
            <a:t>％）の平均に対しても大きく下回っている。</a:t>
          </a:r>
          <a:endParaRPr lang="ja-JP" altLang="ja-JP" sz="1300">
            <a:effectLst/>
          </a:endParaRPr>
        </a:p>
        <a:p>
          <a:pPr rtl="0"/>
          <a:r>
            <a:rPr lang="ja-JP" altLang="ja-JP" sz="1300" b="0" i="0" baseline="0">
              <a:solidFill>
                <a:schemeClr val="dk1"/>
              </a:solidFill>
              <a:effectLst/>
              <a:latin typeface="+mn-lt"/>
              <a:ea typeface="+mn-ea"/>
              <a:cs typeface="+mn-cs"/>
            </a:rPr>
            <a:t>　比率改善の大きな要因としては、持続可能な健全財政構築のために策定した</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に基づく人件費の抑制、公債費の縮減が影響しているものと考えられる。今後も行財政改革への取り組みを通じ経常経費の削減に努めていく。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114808</xdr:rowOff>
    </xdr:from>
    <xdr:to>
      <xdr:col>7</xdr:col>
      <xdr:colOff>152400</xdr:colOff>
      <xdr:row>60</xdr:row>
      <xdr:rowOff>131572</xdr:rowOff>
    </xdr:to>
    <xdr:cxnSp macro="">
      <xdr:nvCxnSpPr>
        <xdr:cNvPr id="129" name="直線コネクタ 128"/>
        <xdr:cNvCxnSpPr/>
      </xdr:nvCxnSpPr>
      <xdr:spPr>
        <a:xfrm flipV="1">
          <a:off x="4114800" y="1023035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60</xdr:row>
      <xdr:rowOff>131572</xdr:rowOff>
    </xdr:to>
    <xdr:cxnSp macro="">
      <xdr:nvCxnSpPr>
        <xdr:cNvPr id="132" name="直線コネクタ 131"/>
        <xdr:cNvCxnSpPr/>
      </xdr:nvCxnSpPr>
      <xdr:spPr>
        <a:xfrm>
          <a:off x="3225800" y="103558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60</xdr:row>
      <xdr:rowOff>150876</xdr:rowOff>
    </xdr:to>
    <xdr:cxnSp macro="">
      <xdr:nvCxnSpPr>
        <xdr:cNvPr id="135" name="直線コネクタ 134"/>
        <xdr:cNvCxnSpPr/>
      </xdr:nvCxnSpPr>
      <xdr:spPr>
        <a:xfrm flipV="1">
          <a:off x="2336800" y="103558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63</xdr:row>
      <xdr:rowOff>152908</xdr:rowOff>
    </xdr:to>
    <xdr:cxnSp macro="">
      <xdr:nvCxnSpPr>
        <xdr:cNvPr id="138" name="直線コネクタ 137"/>
        <xdr:cNvCxnSpPr/>
      </xdr:nvCxnSpPr>
      <xdr:spPr>
        <a:xfrm flipV="1">
          <a:off x="1447800" y="10437876"/>
          <a:ext cx="8890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2" name="テキスト ボックス 141"/>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64008</xdr:rowOff>
    </xdr:from>
    <xdr:to>
      <xdr:col>7</xdr:col>
      <xdr:colOff>203200</xdr:colOff>
      <xdr:row>59</xdr:row>
      <xdr:rowOff>165608</xdr:rowOff>
    </xdr:to>
    <xdr:sp macro="" textlink="">
      <xdr:nvSpPr>
        <xdr:cNvPr id="148" name="円/楕円 147"/>
        <xdr:cNvSpPr/>
      </xdr:nvSpPr>
      <xdr:spPr>
        <a:xfrm>
          <a:off x="4902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156735</xdr:rowOff>
    </xdr:from>
    <xdr:ext cx="762000" cy="259045"/>
    <xdr:sp macro="" textlink="">
      <xdr:nvSpPr>
        <xdr:cNvPr id="149" name="財政構造の弾力性該当値テキスト"/>
        <xdr:cNvSpPr txBox="1"/>
      </xdr:nvSpPr>
      <xdr:spPr>
        <a:xfrm>
          <a:off x="5041900" y="101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80772</xdr:rowOff>
    </xdr:from>
    <xdr:to>
      <xdr:col>6</xdr:col>
      <xdr:colOff>50800</xdr:colOff>
      <xdr:row>61</xdr:row>
      <xdr:rowOff>10922</xdr:rowOff>
    </xdr:to>
    <xdr:sp macro="" textlink="">
      <xdr:nvSpPr>
        <xdr:cNvPr id="150" name="円/楕円 149"/>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51" name="テキスト ボックス 150"/>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18034</xdr:rowOff>
    </xdr:from>
    <xdr:to>
      <xdr:col>4</xdr:col>
      <xdr:colOff>533400</xdr:colOff>
      <xdr:row>60</xdr:row>
      <xdr:rowOff>119634</xdr:rowOff>
    </xdr:to>
    <xdr:sp macro="" textlink="">
      <xdr:nvSpPr>
        <xdr:cNvPr id="152" name="円/楕円 151"/>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129811</xdr:rowOff>
    </xdr:from>
    <xdr:ext cx="762000" cy="259045"/>
    <xdr:sp macro="" textlink="">
      <xdr:nvSpPr>
        <xdr:cNvPr id="153" name="テキスト ボックス 152"/>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100076</xdr:rowOff>
    </xdr:from>
    <xdr:to>
      <xdr:col>3</xdr:col>
      <xdr:colOff>330200</xdr:colOff>
      <xdr:row>61</xdr:row>
      <xdr:rowOff>30226</xdr:rowOff>
    </xdr:to>
    <xdr:sp macro="" textlink="">
      <xdr:nvSpPr>
        <xdr:cNvPr id="154" name="円/楕円 153"/>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40403</xdr:rowOff>
    </xdr:from>
    <xdr:ext cx="762000" cy="259045"/>
    <xdr:sp macro="" textlink="">
      <xdr:nvSpPr>
        <xdr:cNvPr id="155" name="テキスト ボックス 154"/>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6" name="円/楕円 155"/>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7" name="テキスト ボックス 156"/>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[114,730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人当たり人件費・物件費等決算額は、類似団体平均で</a:t>
          </a:r>
          <a:r>
            <a:rPr lang="en-US" altLang="ja-JP" sz="1300" b="0" i="0" baseline="0">
              <a:solidFill>
                <a:schemeClr val="dk1"/>
              </a:solidFill>
              <a:effectLst/>
              <a:latin typeface="+mn-lt"/>
              <a:ea typeface="+mn-ea"/>
              <a:cs typeface="+mn-cs"/>
            </a:rPr>
            <a:t>6,150</a:t>
          </a:r>
          <a:r>
            <a:rPr lang="ja-JP" altLang="ja-JP" sz="1300" b="0" i="0" baseline="0">
              <a:solidFill>
                <a:schemeClr val="dk1"/>
              </a:solidFill>
              <a:effectLst/>
              <a:latin typeface="+mn-lt"/>
              <a:ea typeface="+mn-ea"/>
              <a:cs typeface="+mn-cs"/>
            </a:rPr>
            <a:t>円上回っているが、全国及び長野県の平均では下回っている。</a:t>
          </a:r>
          <a:endParaRPr lang="ja-JP" altLang="ja-JP" sz="1300">
            <a:effectLst/>
          </a:endParaRPr>
        </a:p>
        <a:p>
          <a:pPr rtl="0"/>
          <a:r>
            <a:rPr lang="ja-JP" altLang="ja-JP" sz="1300" b="0" i="0" baseline="0">
              <a:solidFill>
                <a:schemeClr val="dk1"/>
              </a:solidFill>
              <a:effectLst/>
              <a:latin typeface="+mn-lt"/>
              <a:ea typeface="+mn-ea"/>
              <a:cs typeface="+mn-cs"/>
            </a:rPr>
            <a:t>　財政の硬直化を招くとされる義務的経費である人件費は、</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300">
            <a:effectLst/>
          </a:endParaRPr>
        </a:p>
        <a:p>
          <a:pPr rtl="0"/>
          <a:r>
            <a:rPr lang="ja-JP" altLang="ja-JP" sz="1300" b="0" i="0" baseline="0">
              <a:solidFill>
                <a:schemeClr val="dk1"/>
              </a:solidFill>
              <a:effectLst/>
              <a:latin typeface="+mn-lt"/>
              <a:ea typeface="+mn-ea"/>
              <a:cs typeface="+mn-cs"/>
            </a:rPr>
            <a:t>　物件費においても、最小の経費で最大の効果が上がるよう行財政運営に努めていく。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139433</xdr:rowOff>
    </xdr:from>
    <xdr:to>
      <xdr:col>7</xdr:col>
      <xdr:colOff>152400</xdr:colOff>
      <xdr:row>80</xdr:row>
      <xdr:rowOff>143906</xdr:rowOff>
    </xdr:to>
    <xdr:cxnSp macro="">
      <xdr:nvCxnSpPr>
        <xdr:cNvPr id="192" name="直線コネクタ 191"/>
        <xdr:cNvCxnSpPr/>
      </xdr:nvCxnSpPr>
      <xdr:spPr>
        <a:xfrm>
          <a:off x="4114800" y="13855433"/>
          <a:ext cx="8382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130167</xdr:rowOff>
    </xdr:from>
    <xdr:to>
      <xdr:col>6</xdr:col>
      <xdr:colOff>0</xdr:colOff>
      <xdr:row>80</xdr:row>
      <xdr:rowOff>139433</xdr:rowOff>
    </xdr:to>
    <xdr:cxnSp macro="">
      <xdr:nvCxnSpPr>
        <xdr:cNvPr id="195" name="直線コネクタ 194"/>
        <xdr:cNvCxnSpPr/>
      </xdr:nvCxnSpPr>
      <xdr:spPr>
        <a:xfrm>
          <a:off x="3225800" y="13846167"/>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125848</xdr:rowOff>
    </xdr:from>
    <xdr:to>
      <xdr:col>4</xdr:col>
      <xdr:colOff>482600</xdr:colOff>
      <xdr:row>80</xdr:row>
      <xdr:rowOff>130167</xdr:rowOff>
    </xdr:to>
    <xdr:cxnSp macro="">
      <xdr:nvCxnSpPr>
        <xdr:cNvPr id="198" name="直線コネクタ 197"/>
        <xdr:cNvCxnSpPr/>
      </xdr:nvCxnSpPr>
      <xdr:spPr>
        <a:xfrm>
          <a:off x="2336800" y="13841848"/>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125848</xdr:rowOff>
    </xdr:from>
    <xdr:to>
      <xdr:col>3</xdr:col>
      <xdr:colOff>279400</xdr:colOff>
      <xdr:row>80</xdr:row>
      <xdr:rowOff>134824</xdr:rowOff>
    </xdr:to>
    <xdr:cxnSp macro="">
      <xdr:nvCxnSpPr>
        <xdr:cNvPr id="201" name="直線コネクタ 200"/>
        <xdr:cNvCxnSpPr/>
      </xdr:nvCxnSpPr>
      <xdr:spPr>
        <a:xfrm flipV="1">
          <a:off x="1447800" y="13841848"/>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26392</xdr:rowOff>
    </xdr:from>
    <xdr:ext cx="762000" cy="259045"/>
    <xdr:sp macro="" textlink="">
      <xdr:nvSpPr>
        <xdr:cNvPr id="203" name="テキスト ボックス 202"/>
        <xdr:cNvSpPr txBox="1"/>
      </xdr:nvSpPr>
      <xdr:spPr>
        <a:xfrm>
          <a:off x="1955800" y="139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11797</xdr:rowOff>
    </xdr:from>
    <xdr:ext cx="762000" cy="259045"/>
    <xdr:sp macro="" textlink="">
      <xdr:nvSpPr>
        <xdr:cNvPr id="205" name="テキスト ボックス 204"/>
        <xdr:cNvSpPr txBox="1"/>
      </xdr:nvSpPr>
      <xdr:spPr>
        <a:xfrm>
          <a:off x="1066800" y="1389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93106</xdr:rowOff>
    </xdr:from>
    <xdr:to>
      <xdr:col>7</xdr:col>
      <xdr:colOff>203200</xdr:colOff>
      <xdr:row>81</xdr:row>
      <xdr:rowOff>23256</xdr:rowOff>
    </xdr:to>
    <xdr:sp macro="" textlink="">
      <xdr:nvSpPr>
        <xdr:cNvPr id="211" name="円/楕円 210"/>
        <xdr:cNvSpPr/>
      </xdr:nvSpPr>
      <xdr:spPr>
        <a:xfrm>
          <a:off x="4902200" y="13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65183</xdr:rowOff>
    </xdr:from>
    <xdr:ext cx="762000" cy="259045"/>
    <xdr:sp macro="" textlink="">
      <xdr:nvSpPr>
        <xdr:cNvPr id="212" name="人件費・物件費等の状況該当値テキスト"/>
        <xdr:cNvSpPr txBox="1"/>
      </xdr:nvSpPr>
      <xdr:spPr>
        <a:xfrm>
          <a:off x="5041900" y="137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88633</xdr:rowOff>
    </xdr:from>
    <xdr:to>
      <xdr:col>6</xdr:col>
      <xdr:colOff>50800</xdr:colOff>
      <xdr:row>81</xdr:row>
      <xdr:rowOff>18783</xdr:rowOff>
    </xdr:to>
    <xdr:sp macro="" textlink="">
      <xdr:nvSpPr>
        <xdr:cNvPr id="213" name="円/楕円 212"/>
        <xdr:cNvSpPr/>
      </xdr:nvSpPr>
      <xdr:spPr>
        <a:xfrm>
          <a:off x="4064000" y="138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3560</xdr:rowOff>
    </xdr:from>
    <xdr:ext cx="736600" cy="259045"/>
    <xdr:sp macro="" textlink="">
      <xdr:nvSpPr>
        <xdr:cNvPr id="214" name="テキスト ボックス 213"/>
        <xdr:cNvSpPr txBox="1"/>
      </xdr:nvSpPr>
      <xdr:spPr>
        <a:xfrm>
          <a:off x="3733800" y="138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79367</xdr:rowOff>
    </xdr:from>
    <xdr:to>
      <xdr:col>4</xdr:col>
      <xdr:colOff>533400</xdr:colOff>
      <xdr:row>81</xdr:row>
      <xdr:rowOff>9517</xdr:rowOff>
    </xdr:to>
    <xdr:sp macro="" textlink="">
      <xdr:nvSpPr>
        <xdr:cNvPr id="215" name="円/楕円 214"/>
        <xdr:cNvSpPr/>
      </xdr:nvSpPr>
      <xdr:spPr>
        <a:xfrm>
          <a:off x="3175000" y="137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19694</xdr:rowOff>
    </xdr:from>
    <xdr:ext cx="762000" cy="259045"/>
    <xdr:sp macro="" textlink="">
      <xdr:nvSpPr>
        <xdr:cNvPr id="216" name="テキスト ボックス 215"/>
        <xdr:cNvSpPr txBox="1"/>
      </xdr:nvSpPr>
      <xdr:spPr>
        <a:xfrm>
          <a:off x="2844800" y="1356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75048</xdr:rowOff>
    </xdr:from>
    <xdr:to>
      <xdr:col>3</xdr:col>
      <xdr:colOff>330200</xdr:colOff>
      <xdr:row>81</xdr:row>
      <xdr:rowOff>5198</xdr:rowOff>
    </xdr:to>
    <xdr:sp macro="" textlink="">
      <xdr:nvSpPr>
        <xdr:cNvPr id="217" name="円/楕円 216"/>
        <xdr:cNvSpPr/>
      </xdr:nvSpPr>
      <xdr:spPr>
        <a:xfrm>
          <a:off x="2286000" y="137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15375</xdr:rowOff>
    </xdr:from>
    <xdr:ext cx="762000" cy="259045"/>
    <xdr:sp macro="" textlink="">
      <xdr:nvSpPr>
        <xdr:cNvPr id="218" name="テキスト ボックス 217"/>
        <xdr:cNvSpPr txBox="1"/>
      </xdr:nvSpPr>
      <xdr:spPr>
        <a:xfrm>
          <a:off x="1955800" y="1355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110,240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84024</xdr:rowOff>
    </xdr:from>
    <xdr:to>
      <xdr:col>2</xdr:col>
      <xdr:colOff>127000</xdr:colOff>
      <xdr:row>81</xdr:row>
      <xdr:rowOff>14174</xdr:rowOff>
    </xdr:to>
    <xdr:sp macro="" textlink="">
      <xdr:nvSpPr>
        <xdr:cNvPr id="219" name="円/楕円 218"/>
        <xdr:cNvSpPr/>
      </xdr:nvSpPr>
      <xdr:spPr>
        <a:xfrm>
          <a:off x="1397000" y="138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24351</xdr:rowOff>
    </xdr:from>
    <xdr:ext cx="762000" cy="259045"/>
    <xdr:sp macro="" textlink="">
      <xdr:nvSpPr>
        <xdr:cNvPr id="220" name="テキスト ボックス 219"/>
        <xdr:cNvSpPr txBox="1"/>
      </xdr:nvSpPr>
      <xdr:spPr>
        <a:xfrm>
          <a:off x="1066800" y="1356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ラスパイレス指数は、</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からの</a:t>
          </a:r>
          <a:r>
            <a:rPr lang="ja-JP" altLang="ja-JP" sz="1300">
              <a:solidFill>
                <a:schemeClr val="dk1"/>
              </a:solidFill>
              <a:effectLst/>
              <a:latin typeface="+mn-lt"/>
              <a:ea typeface="+mn-ea"/>
              <a:cs typeface="+mn-cs"/>
            </a:rPr>
            <a:t>国家公務員の給与改定特例法による措置</a:t>
          </a:r>
          <a:r>
            <a:rPr lang="ja-JP" altLang="en-US" sz="1300">
              <a:solidFill>
                <a:schemeClr val="dk1"/>
              </a:solidFill>
              <a:effectLst/>
              <a:latin typeface="+mn-lt"/>
              <a:ea typeface="+mn-ea"/>
              <a:cs typeface="+mn-cs"/>
            </a:rPr>
            <a:t>が終了したことに伴い、</a:t>
          </a:r>
          <a:r>
            <a:rPr lang="ja-JP" altLang="ja-JP" sz="1300">
              <a:solidFill>
                <a:schemeClr val="dk1"/>
              </a:solidFill>
              <a:effectLst/>
              <a:latin typeface="+mn-lt"/>
              <a:ea typeface="+mn-ea"/>
              <a:cs typeface="+mn-cs"/>
            </a:rPr>
            <a:t>対前年度で</a:t>
          </a:r>
          <a:r>
            <a:rPr lang="en-US" altLang="ja-JP" sz="1300">
              <a:solidFill>
                <a:schemeClr val="dk1"/>
              </a:solidFill>
              <a:effectLst/>
              <a:latin typeface="+mn-lt"/>
              <a:ea typeface="+mn-ea"/>
              <a:cs typeface="+mn-cs"/>
            </a:rPr>
            <a:t>7.1</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減少</a:t>
          </a:r>
          <a:r>
            <a:rPr lang="ja-JP" altLang="ja-JP" sz="1300">
              <a:solidFill>
                <a:schemeClr val="dk1"/>
              </a:solidFill>
              <a:effectLst/>
              <a:latin typeface="+mn-lt"/>
              <a:ea typeface="+mn-ea"/>
              <a:cs typeface="+mn-cs"/>
            </a:rPr>
            <a:t>となっている。</a:t>
          </a:r>
          <a:endParaRPr lang="ja-JP" altLang="ja-JP" sz="1300">
            <a:effectLst/>
          </a:endParaRPr>
        </a:p>
        <a:p>
          <a:r>
            <a:rPr lang="ja-JP" altLang="ja-JP" sz="1300">
              <a:solidFill>
                <a:schemeClr val="dk1"/>
              </a:solidFill>
              <a:effectLst/>
              <a:latin typeface="+mn-lt"/>
              <a:ea typeface="+mn-ea"/>
              <a:cs typeface="+mn-cs"/>
            </a:rPr>
            <a:t>　類似団体平均（</a:t>
          </a:r>
          <a:r>
            <a:rPr lang="en-US" altLang="ja-JP" sz="1300">
              <a:solidFill>
                <a:schemeClr val="dk1"/>
              </a:solidFill>
              <a:effectLst/>
              <a:latin typeface="+mn-lt"/>
              <a:ea typeface="+mn-ea"/>
              <a:cs typeface="+mn-cs"/>
            </a:rPr>
            <a:t>96.7</a:t>
          </a:r>
          <a:r>
            <a:rPr lang="ja-JP" altLang="ja-JP" sz="1300">
              <a:solidFill>
                <a:schemeClr val="dk1"/>
              </a:solidFill>
              <a:effectLst/>
              <a:latin typeface="+mn-lt"/>
              <a:ea typeface="+mn-ea"/>
              <a:cs typeface="+mn-cs"/>
            </a:rPr>
            <a:t>％）、全国平均（</a:t>
          </a:r>
          <a:r>
            <a:rPr lang="en-US" altLang="ja-JP" sz="1300">
              <a:solidFill>
                <a:schemeClr val="dk1"/>
              </a:solidFill>
              <a:effectLst/>
              <a:latin typeface="+mn-lt"/>
              <a:ea typeface="+mn-ea"/>
              <a:cs typeface="+mn-cs"/>
            </a:rPr>
            <a:t>98.6</a:t>
          </a:r>
          <a:r>
            <a:rPr lang="ja-JP" altLang="ja-JP" sz="1300">
              <a:solidFill>
                <a:schemeClr val="dk1"/>
              </a:solidFill>
              <a:effectLst/>
              <a:latin typeface="+mn-lt"/>
              <a:ea typeface="+mn-ea"/>
              <a:cs typeface="+mn-cs"/>
            </a:rPr>
            <a:t>％）、長野県平均（</a:t>
          </a:r>
          <a:r>
            <a:rPr lang="en-US" altLang="ja-JP" sz="1300">
              <a:solidFill>
                <a:schemeClr val="dk1"/>
              </a:solidFill>
              <a:effectLst/>
              <a:latin typeface="+mn-lt"/>
              <a:ea typeface="+mn-ea"/>
              <a:cs typeface="+mn-cs"/>
            </a:rPr>
            <a:t>95.6</a:t>
          </a:r>
          <a:r>
            <a:rPr lang="ja-JP" altLang="ja-JP" sz="1300">
              <a:solidFill>
                <a:schemeClr val="dk1"/>
              </a:solidFill>
              <a:effectLst/>
              <a:latin typeface="+mn-lt"/>
              <a:ea typeface="+mn-ea"/>
              <a:cs typeface="+mn-cs"/>
            </a:rPr>
            <a:t>％）の全てと比較しても低水準であると言える。</a:t>
          </a:r>
          <a:endParaRPr lang="ja-JP" altLang="ja-JP" sz="1300">
            <a:effectLst/>
          </a:endParaRPr>
        </a:p>
        <a:p>
          <a:r>
            <a:rPr lang="ja-JP" altLang="ja-JP" sz="13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123698</xdr:rowOff>
    </xdr:from>
    <xdr:to>
      <xdr:col>24</xdr:col>
      <xdr:colOff>558800</xdr:colOff>
      <xdr:row>87</xdr:row>
      <xdr:rowOff>123189</xdr:rowOff>
    </xdr:to>
    <xdr:cxnSp macro="">
      <xdr:nvCxnSpPr>
        <xdr:cNvPr id="252" name="直線コネクタ 251"/>
        <xdr:cNvCxnSpPr/>
      </xdr:nvCxnSpPr>
      <xdr:spPr>
        <a:xfrm flipV="1">
          <a:off x="16179800" y="14354048"/>
          <a:ext cx="838200" cy="6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103887</xdr:rowOff>
    </xdr:from>
    <xdr:to>
      <xdr:col>23</xdr:col>
      <xdr:colOff>406400</xdr:colOff>
      <xdr:row>87</xdr:row>
      <xdr:rowOff>123189</xdr:rowOff>
    </xdr:to>
    <xdr:cxnSp macro="">
      <xdr:nvCxnSpPr>
        <xdr:cNvPr id="255" name="直線コネクタ 254"/>
        <xdr:cNvCxnSpPr/>
      </xdr:nvCxnSpPr>
      <xdr:spPr>
        <a:xfrm>
          <a:off x="15290800" y="150200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53848</xdr:rowOff>
    </xdr:from>
    <xdr:to>
      <xdr:col>22</xdr:col>
      <xdr:colOff>203200</xdr:colOff>
      <xdr:row>87</xdr:row>
      <xdr:rowOff>103887</xdr:rowOff>
    </xdr:to>
    <xdr:cxnSp macro="">
      <xdr:nvCxnSpPr>
        <xdr:cNvPr id="258" name="直線コネクタ 257"/>
        <xdr:cNvCxnSpPr/>
      </xdr:nvCxnSpPr>
      <xdr:spPr>
        <a:xfrm>
          <a:off x="14401800" y="14112748"/>
          <a:ext cx="889000" cy="9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53848</xdr:rowOff>
    </xdr:from>
    <xdr:to>
      <xdr:col>21</xdr:col>
      <xdr:colOff>0</xdr:colOff>
      <xdr:row>82</xdr:row>
      <xdr:rowOff>53848</xdr:rowOff>
    </xdr:to>
    <xdr:cxnSp macro="">
      <xdr:nvCxnSpPr>
        <xdr:cNvPr id="261" name="直線コネクタ 260"/>
        <xdr:cNvCxnSpPr/>
      </xdr:nvCxnSpPr>
      <xdr:spPr>
        <a:xfrm>
          <a:off x="13512800" y="14112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71" name="円/楕円 270"/>
        <xdr:cNvSpPr/>
      </xdr:nvSpPr>
      <xdr:spPr>
        <a:xfrm>
          <a:off x="169672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89425</xdr:rowOff>
    </xdr:from>
    <xdr:ext cx="762000" cy="259045"/>
    <xdr:sp macro="" textlink="">
      <xdr:nvSpPr>
        <xdr:cNvPr id="272" name="給与水準   （国との比較）該当値テキスト"/>
        <xdr:cNvSpPr txBox="1"/>
      </xdr:nvSpPr>
      <xdr:spPr>
        <a:xfrm>
          <a:off x="17106900" y="141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72389</xdr:rowOff>
    </xdr:from>
    <xdr:to>
      <xdr:col>23</xdr:col>
      <xdr:colOff>457200</xdr:colOff>
      <xdr:row>88</xdr:row>
      <xdr:rowOff>2539</xdr:rowOff>
    </xdr:to>
    <xdr:sp macro="" textlink="">
      <xdr:nvSpPr>
        <xdr:cNvPr id="273" name="円/楕円 272"/>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12716</xdr:rowOff>
    </xdr:from>
    <xdr:ext cx="736600" cy="259045"/>
    <xdr:sp macro="" textlink="">
      <xdr:nvSpPr>
        <xdr:cNvPr id="274" name="テキスト ボックス 273"/>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53087</xdr:rowOff>
    </xdr:from>
    <xdr:to>
      <xdr:col>22</xdr:col>
      <xdr:colOff>254000</xdr:colOff>
      <xdr:row>87</xdr:row>
      <xdr:rowOff>154687</xdr:rowOff>
    </xdr:to>
    <xdr:sp macro="" textlink="">
      <xdr:nvSpPr>
        <xdr:cNvPr id="275" name="円/楕円 274"/>
        <xdr:cNvSpPr/>
      </xdr:nvSpPr>
      <xdr:spPr>
        <a:xfrm>
          <a:off x="15240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164864</xdr:rowOff>
    </xdr:from>
    <xdr:ext cx="762000" cy="259045"/>
    <xdr:sp macro="" textlink="">
      <xdr:nvSpPr>
        <xdr:cNvPr id="276" name="テキスト ボックス 275"/>
        <xdr:cNvSpPr txBox="1"/>
      </xdr:nvSpPr>
      <xdr:spPr>
        <a:xfrm>
          <a:off x="14909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3048</xdr:rowOff>
    </xdr:from>
    <xdr:to>
      <xdr:col>21</xdr:col>
      <xdr:colOff>50800</xdr:colOff>
      <xdr:row>82</xdr:row>
      <xdr:rowOff>104648</xdr:rowOff>
    </xdr:to>
    <xdr:sp macro="" textlink="">
      <xdr:nvSpPr>
        <xdr:cNvPr id="277" name="円/楕円 276"/>
        <xdr:cNvSpPr/>
      </xdr:nvSpPr>
      <xdr:spPr>
        <a:xfrm>
          <a:off x="14351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114825</xdr:rowOff>
    </xdr:from>
    <xdr:ext cx="762000" cy="259045"/>
    <xdr:sp macro="" textlink="">
      <xdr:nvSpPr>
        <xdr:cNvPr id="278" name="テキスト ボックス 277"/>
        <xdr:cNvSpPr txBox="1"/>
      </xdr:nvSpPr>
      <xdr:spPr>
        <a:xfrm>
          <a:off x="14020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3048</xdr:rowOff>
    </xdr:from>
    <xdr:to>
      <xdr:col>19</xdr:col>
      <xdr:colOff>533400</xdr:colOff>
      <xdr:row>82</xdr:row>
      <xdr:rowOff>104648</xdr:rowOff>
    </xdr:to>
    <xdr:sp macro="" textlink="">
      <xdr:nvSpPr>
        <xdr:cNvPr id="279" name="円/楕円 278"/>
        <xdr:cNvSpPr/>
      </xdr:nvSpPr>
      <xdr:spPr>
        <a:xfrm>
          <a:off x="13462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114825</xdr:rowOff>
    </xdr:from>
    <xdr:ext cx="762000" cy="259045"/>
    <xdr:sp macro="" textlink="">
      <xdr:nvSpPr>
        <xdr:cNvPr id="280" name="テキスト ボックス 279"/>
        <xdr:cNvSpPr txBox="1"/>
      </xdr:nvSpPr>
      <xdr:spPr>
        <a:xfrm>
          <a:off x="13131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人口千人当たり職員数は、類似団体平均（</a:t>
          </a:r>
          <a:r>
            <a:rPr lang="en-US" altLang="ja-JP" sz="1300" b="0" i="0" baseline="0">
              <a:solidFill>
                <a:schemeClr val="dk1"/>
              </a:solidFill>
              <a:effectLst/>
              <a:latin typeface="+mn-lt"/>
              <a:ea typeface="+mn-ea"/>
              <a:cs typeface="+mn-cs"/>
            </a:rPr>
            <a:t>6.74</a:t>
          </a:r>
          <a:r>
            <a:rPr lang="ja-JP" altLang="ja-JP" sz="1300" b="0" i="0" baseline="0">
              <a:solidFill>
                <a:schemeClr val="dk1"/>
              </a:solidFill>
              <a:effectLst/>
              <a:latin typeface="+mn-lt"/>
              <a:ea typeface="+mn-ea"/>
              <a:cs typeface="+mn-cs"/>
            </a:rPr>
            <a:t>人）、全国平均（</a:t>
          </a:r>
          <a:r>
            <a:rPr lang="en-US" altLang="ja-JP" sz="1300" b="0" i="0" baseline="0">
              <a:solidFill>
                <a:schemeClr val="dk1"/>
              </a:solidFill>
              <a:effectLst/>
              <a:latin typeface="+mn-lt"/>
              <a:ea typeface="+mn-ea"/>
              <a:cs typeface="+mn-cs"/>
            </a:rPr>
            <a:t>6.96</a:t>
          </a:r>
          <a:r>
            <a:rPr lang="ja-JP" altLang="ja-JP" sz="1300" b="0" i="0" baseline="0">
              <a:solidFill>
                <a:schemeClr val="dk1"/>
              </a:solidFill>
              <a:effectLst/>
              <a:latin typeface="+mn-lt"/>
              <a:ea typeface="+mn-ea"/>
              <a:cs typeface="+mn-cs"/>
            </a:rPr>
            <a:t>人）、長野県平均（</a:t>
          </a:r>
          <a:r>
            <a:rPr lang="en-US" altLang="ja-JP" sz="1300" b="0" i="0" baseline="0">
              <a:solidFill>
                <a:schemeClr val="dk1"/>
              </a:solidFill>
              <a:effectLst/>
              <a:latin typeface="+mn-lt"/>
              <a:ea typeface="+mn-ea"/>
              <a:cs typeface="+mn-cs"/>
            </a:rPr>
            <a:t>7.77</a:t>
          </a:r>
          <a:r>
            <a:rPr lang="ja-JP" altLang="ja-JP" sz="1300" b="0" i="0" baseline="0">
              <a:solidFill>
                <a:schemeClr val="dk1"/>
              </a:solidFill>
              <a:effectLst/>
              <a:latin typeface="+mn-lt"/>
              <a:ea typeface="+mn-ea"/>
              <a:cs typeface="+mn-cs"/>
            </a:rPr>
            <a:t>人）の全てに対し上回っている。</a:t>
          </a:r>
          <a:endParaRPr lang="ja-JP" altLang="ja-JP" sz="1300">
            <a:effectLst/>
          </a:endParaRPr>
        </a:p>
        <a:p>
          <a:pPr rtl="0"/>
          <a:r>
            <a:rPr lang="ja-JP" altLang="ja-JP" sz="1300" b="0" i="0" baseline="0">
              <a:solidFill>
                <a:schemeClr val="dk1"/>
              </a:solidFill>
              <a:effectLst/>
              <a:latin typeface="+mn-lt"/>
              <a:ea typeface="+mn-ea"/>
              <a:cs typeface="+mn-cs"/>
            </a:rPr>
            <a:t>　対前年度で</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a:t>
          </a:r>
          <a:r>
            <a:rPr lang="ja-JP" altLang="en-US" sz="1300" b="0" i="0" baseline="0">
              <a:solidFill>
                <a:schemeClr val="dk1"/>
              </a:solidFill>
              <a:effectLst/>
              <a:latin typeface="+mn-lt"/>
              <a:ea typeface="+mn-ea"/>
              <a:cs typeface="+mn-cs"/>
            </a:rPr>
            <a:t>トが上昇</a:t>
          </a:r>
          <a:r>
            <a:rPr lang="ja-JP" altLang="ja-JP" sz="1300" b="0" i="0" baseline="0">
              <a:solidFill>
                <a:schemeClr val="dk1"/>
              </a:solidFill>
              <a:effectLst/>
              <a:latin typeface="+mn-lt"/>
              <a:ea typeface="+mn-ea"/>
              <a:cs typeface="+mn-cs"/>
            </a:rPr>
            <a:t>して</a:t>
          </a:r>
          <a:r>
            <a:rPr lang="ja-JP" altLang="en-US" sz="1300" b="0" i="0" baseline="0">
              <a:solidFill>
                <a:schemeClr val="dk1"/>
              </a:solidFill>
              <a:effectLst/>
              <a:latin typeface="+mn-lt"/>
              <a:ea typeface="+mn-ea"/>
              <a:cs typeface="+mn-cs"/>
            </a:rPr>
            <a:t>おり、これは</a:t>
          </a:r>
          <a:r>
            <a:rPr lang="ja-JP" altLang="ja-JP" sz="1300" b="0" i="0" baseline="0">
              <a:solidFill>
                <a:schemeClr val="dk1"/>
              </a:solidFill>
              <a:effectLst/>
              <a:latin typeface="+mn-lt"/>
              <a:ea typeface="+mn-ea"/>
              <a:cs typeface="+mn-cs"/>
            </a:rPr>
            <a:t>職員数</a:t>
          </a:r>
          <a:r>
            <a:rPr lang="ja-JP" altLang="en-US" sz="1300" b="0" i="0" baseline="0">
              <a:solidFill>
                <a:schemeClr val="dk1"/>
              </a:solidFill>
              <a:effectLst/>
              <a:latin typeface="+mn-lt"/>
              <a:ea typeface="+mn-ea"/>
              <a:cs typeface="+mn-cs"/>
            </a:rPr>
            <a:t>の</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名増と人口の減少が要因となっている。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職員数については</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により、定員適正化計画を基に、</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分の</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方式を基本に取り組んできた結果、目標を達成している。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今後も引き続き、世代の偏りが生じないよう年間の必要職員数を平準化して確保しつつ、住民サービスに見合った定員管理を行うことしている。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26307</xdr:rowOff>
    </xdr:from>
    <xdr:to>
      <xdr:col>24</xdr:col>
      <xdr:colOff>558800</xdr:colOff>
      <xdr:row>61</xdr:row>
      <xdr:rowOff>60778</xdr:rowOff>
    </xdr:to>
    <xdr:cxnSp macro="">
      <xdr:nvCxnSpPr>
        <xdr:cNvPr id="317" name="直線コネクタ 316"/>
        <xdr:cNvCxnSpPr/>
      </xdr:nvCxnSpPr>
      <xdr:spPr>
        <a:xfrm>
          <a:off x="16179800" y="104847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28605</xdr:rowOff>
    </xdr:to>
    <xdr:cxnSp macro="">
      <xdr:nvCxnSpPr>
        <xdr:cNvPr id="320" name="直線コネクタ 319"/>
        <xdr:cNvCxnSpPr/>
      </xdr:nvCxnSpPr>
      <xdr:spPr>
        <a:xfrm flipV="1">
          <a:off x="15290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11370</xdr:rowOff>
    </xdr:from>
    <xdr:to>
      <xdr:col>22</xdr:col>
      <xdr:colOff>203200</xdr:colOff>
      <xdr:row>61</xdr:row>
      <xdr:rowOff>28605</xdr:rowOff>
    </xdr:to>
    <xdr:cxnSp macro="">
      <xdr:nvCxnSpPr>
        <xdr:cNvPr id="323" name="直線コネクタ 322"/>
        <xdr:cNvCxnSpPr/>
      </xdr:nvCxnSpPr>
      <xdr:spPr>
        <a:xfrm>
          <a:off x="14401800" y="1046982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11370</xdr:rowOff>
    </xdr:from>
    <xdr:to>
      <xdr:col>21</xdr:col>
      <xdr:colOff>0</xdr:colOff>
      <xdr:row>61</xdr:row>
      <xdr:rowOff>48139</xdr:rowOff>
    </xdr:to>
    <xdr:cxnSp macro="">
      <xdr:nvCxnSpPr>
        <xdr:cNvPr id="326" name="直線コネクタ 325"/>
        <xdr:cNvCxnSpPr/>
      </xdr:nvCxnSpPr>
      <xdr:spPr>
        <a:xfrm flipV="1">
          <a:off x="13512800" y="10469820"/>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114740</xdr:rowOff>
    </xdr:from>
    <xdr:ext cx="762000" cy="259045"/>
    <xdr:sp macro="" textlink="">
      <xdr:nvSpPr>
        <xdr:cNvPr id="328" name="テキスト ボックス 327"/>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30" name="テキスト ボックス 32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9978</xdr:rowOff>
    </xdr:from>
    <xdr:to>
      <xdr:col>24</xdr:col>
      <xdr:colOff>609600</xdr:colOff>
      <xdr:row>61</xdr:row>
      <xdr:rowOff>111578</xdr:rowOff>
    </xdr:to>
    <xdr:sp macro="" textlink="">
      <xdr:nvSpPr>
        <xdr:cNvPr id="336" name="円/楕円 335"/>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153505</xdr:rowOff>
    </xdr:from>
    <xdr:ext cx="762000" cy="259045"/>
    <xdr:sp macro="" textlink="">
      <xdr:nvSpPr>
        <xdr:cNvPr id="337" name="定員管理の状況該当値テキスト"/>
        <xdr:cNvSpPr txBox="1"/>
      </xdr:nvSpPr>
      <xdr:spPr>
        <a:xfrm>
          <a:off x="17106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146957</xdr:rowOff>
    </xdr:from>
    <xdr:to>
      <xdr:col>23</xdr:col>
      <xdr:colOff>457200</xdr:colOff>
      <xdr:row>61</xdr:row>
      <xdr:rowOff>77107</xdr:rowOff>
    </xdr:to>
    <xdr:sp macro="" textlink="">
      <xdr:nvSpPr>
        <xdr:cNvPr id="338" name="円/楕円 337"/>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61884</xdr:rowOff>
    </xdr:from>
    <xdr:ext cx="736600" cy="259045"/>
    <xdr:sp macro="" textlink="">
      <xdr:nvSpPr>
        <xdr:cNvPr id="339" name="テキスト ボックス 338"/>
        <xdr:cNvSpPr txBox="1"/>
      </xdr:nvSpPr>
      <xdr:spPr>
        <a:xfrm>
          <a:off x="15798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149255</xdr:rowOff>
    </xdr:from>
    <xdr:to>
      <xdr:col>22</xdr:col>
      <xdr:colOff>254000</xdr:colOff>
      <xdr:row>61</xdr:row>
      <xdr:rowOff>79405</xdr:rowOff>
    </xdr:to>
    <xdr:sp macro="" textlink="">
      <xdr:nvSpPr>
        <xdr:cNvPr id="340" name="円/楕円 339"/>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64182</xdr:rowOff>
    </xdr:from>
    <xdr:ext cx="762000" cy="259045"/>
    <xdr:sp macro="" textlink="">
      <xdr:nvSpPr>
        <xdr:cNvPr id="341" name="テキスト ボックス 340"/>
        <xdr:cNvSpPr txBox="1"/>
      </xdr:nvSpPr>
      <xdr:spPr>
        <a:xfrm>
          <a:off x="14909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132020</xdr:rowOff>
    </xdr:from>
    <xdr:to>
      <xdr:col>21</xdr:col>
      <xdr:colOff>50800</xdr:colOff>
      <xdr:row>61</xdr:row>
      <xdr:rowOff>62170</xdr:rowOff>
    </xdr:to>
    <xdr:sp macro="" textlink="">
      <xdr:nvSpPr>
        <xdr:cNvPr id="342" name="円/楕円 341"/>
        <xdr:cNvSpPr/>
      </xdr:nvSpPr>
      <xdr:spPr>
        <a:xfrm>
          <a:off x="14351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72347</xdr:rowOff>
    </xdr:from>
    <xdr:ext cx="762000" cy="259045"/>
    <xdr:sp macro="" textlink="">
      <xdr:nvSpPr>
        <xdr:cNvPr id="343" name="テキスト ボックス 342"/>
        <xdr:cNvSpPr txBox="1"/>
      </xdr:nvSpPr>
      <xdr:spPr>
        <a:xfrm>
          <a:off x="14020800" y="101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168789</xdr:rowOff>
    </xdr:from>
    <xdr:to>
      <xdr:col>19</xdr:col>
      <xdr:colOff>533400</xdr:colOff>
      <xdr:row>61</xdr:row>
      <xdr:rowOff>98939</xdr:rowOff>
    </xdr:to>
    <xdr:sp macro="" textlink="">
      <xdr:nvSpPr>
        <xdr:cNvPr id="344" name="円/楕円 343"/>
        <xdr:cNvSpPr/>
      </xdr:nvSpPr>
      <xdr:spPr>
        <a:xfrm>
          <a:off x="13462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109116</xdr:rowOff>
    </xdr:from>
    <xdr:ext cx="762000" cy="259045"/>
    <xdr:sp macro="" textlink="">
      <xdr:nvSpPr>
        <xdr:cNvPr id="345" name="テキスト ボックス 344"/>
        <xdr:cNvSpPr txBox="1"/>
      </xdr:nvSpPr>
      <xdr:spPr>
        <a:xfrm>
          <a:off x="13131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％）は、前年度よりも</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ポイント低下し、年々比率が低下してきている。類似団体平均（</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％）の全てに対し下回っており、良好な結果を表している。</a:t>
          </a:r>
          <a:endParaRPr lang="ja-JP" altLang="ja-JP" sz="11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年度単年度比率を押し下げた要因としては、元利償還金が対前年度</a:t>
          </a:r>
          <a:r>
            <a:rPr lang="en-US" altLang="ja-JP" sz="1100" b="0" i="0" baseline="0">
              <a:solidFill>
                <a:schemeClr val="dk1"/>
              </a:solidFill>
              <a:effectLst/>
              <a:latin typeface="+mn-lt"/>
              <a:ea typeface="+mn-ea"/>
              <a:cs typeface="+mn-cs"/>
            </a:rPr>
            <a:t>99,170</a:t>
          </a:r>
          <a:r>
            <a:rPr lang="ja-JP" altLang="ja-JP" sz="1100" b="0" i="0" baseline="0">
              <a:solidFill>
                <a:schemeClr val="dk1"/>
              </a:solidFill>
              <a:effectLst/>
              <a:latin typeface="+mn-lt"/>
              <a:ea typeface="+mn-ea"/>
              <a:cs typeface="+mn-cs"/>
            </a:rPr>
            <a:t>千円の減となったことが大きく影響している。</a:t>
          </a:r>
          <a:endParaRPr lang="ja-JP" altLang="ja-JP" sz="11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年度以降、保育園改築、小中学校耐震改修、赤砂崎公園整備事業、小学校改築事業、庁舎耐震改修事業などの大型投資的事業を実施してきており、借入金の償還が始まる</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年度からは実質公債費比率の上昇が予想されるが、財政を圧迫することがないよう計画的な公債費管理に努めていく。</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126047</xdr:rowOff>
    </xdr:to>
    <xdr:cxnSp macro="">
      <xdr:nvCxnSpPr>
        <xdr:cNvPr id="375" name="直線コネクタ 374"/>
        <xdr:cNvCxnSpPr/>
      </xdr:nvCxnSpPr>
      <xdr:spPr>
        <a:xfrm flipV="1">
          <a:off x="16179800" y="6502400"/>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126047</xdr:rowOff>
    </xdr:from>
    <xdr:to>
      <xdr:col>23</xdr:col>
      <xdr:colOff>406400</xdr:colOff>
      <xdr:row>39</xdr:row>
      <xdr:rowOff>99378</xdr:rowOff>
    </xdr:to>
    <xdr:cxnSp macro="">
      <xdr:nvCxnSpPr>
        <xdr:cNvPr id="378" name="直線コネクタ 377"/>
        <xdr:cNvCxnSpPr/>
      </xdr:nvCxnSpPr>
      <xdr:spPr>
        <a:xfrm flipV="1">
          <a:off x="15290800" y="664114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40</xdr:row>
      <xdr:rowOff>60643</xdr:rowOff>
    </xdr:to>
    <xdr:cxnSp macro="">
      <xdr:nvCxnSpPr>
        <xdr:cNvPr id="381" name="直線コネクタ 380"/>
        <xdr:cNvCxnSpPr/>
      </xdr:nvCxnSpPr>
      <xdr:spPr>
        <a:xfrm flipV="1">
          <a:off x="14401800" y="678592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151130</xdr:rowOff>
    </xdr:to>
    <xdr:cxnSp macro="">
      <xdr:nvCxnSpPr>
        <xdr:cNvPr id="384" name="直線コネクタ 383"/>
        <xdr:cNvCxnSpPr/>
      </xdr:nvCxnSpPr>
      <xdr:spPr>
        <a:xfrm flipV="1">
          <a:off x="13512800" y="69186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69549</xdr:rowOff>
    </xdr:from>
    <xdr:ext cx="762000" cy="259045"/>
    <xdr:sp macro="" textlink="">
      <xdr:nvSpPr>
        <xdr:cNvPr id="388" name="テキスト ボックス 387"/>
        <xdr:cNvSpPr txBox="1"/>
      </xdr:nvSpPr>
      <xdr:spPr>
        <a:xfrm>
          <a:off x="13131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4" name="円/楕円 393"/>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5"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75247</xdr:rowOff>
    </xdr:from>
    <xdr:to>
      <xdr:col>23</xdr:col>
      <xdr:colOff>457200</xdr:colOff>
      <xdr:row>39</xdr:row>
      <xdr:rowOff>5397</xdr:rowOff>
    </xdr:to>
    <xdr:sp macro="" textlink="">
      <xdr:nvSpPr>
        <xdr:cNvPr id="396" name="円/楕円 395"/>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15574</xdr:rowOff>
    </xdr:from>
    <xdr:ext cx="736600" cy="259045"/>
    <xdr:sp macro="" textlink="">
      <xdr:nvSpPr>
        <xdr:cNvPr id="397" name="テキスト ボックス 396"/>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398" name="円/楕円 397"/>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399" name="テキスト ボックス 398"/>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400" name="円/楕円 399"/>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121620</xdr:rowOff>
    </xdr:from>
    <xdr:ext cx="762000" cy="259045"/>
    <xdr:sp macro="" textlink="">
      <xdr:nvSpPr>
        <xdr:cNvPr id="401" name="テキスト ボックス 400"/>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2" name="円/楕円 401"/>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3" name="テキスト ボックス 402"/>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将来費負担比率（</a:t>
          </a:r>
          <a:r>
            <a:rPr lang="en-US" altLang="ja-JP" sz="1200" b="0" i="0" baseline="0">
              <a:solidFill>
                <a:schemeClr val="dk1"/>
              </a:solidFill>
              <a:effectLst/>
              <a:latin typeface="+mn-lt"/>
              <a:ea typeface="+mn-ea"/>
              <a:cs typeface="+mn-cs"/>
            </a:rPr>
            <a:t>95.1</a:t>
          </a:r>
          <a:r>
            <a:rPr lang="ja-JP" altLang="ja-JP" sz="1200" b="0" i="0" baseline="0">
              <a:solidFill>
                <a:schemeClr val="dk1"/>
              </a:solidFill>
              <a:effectLst/>
              <a:latin typeface="+mn-lt"/>
              <a:ea typeface="+mn-ea"/>
              <a:cs typeface="+mn-cs"/>
            </a:rPr>
            <a:t>％）は前年度対比で</a:t>
          </a:r>
          <a:r>
            <a:rPr lang="en-US" altLang="ja-JP" sz="1200" b="0" i="0" baseline="0">
              <a:solidFill>
                <a:schemeClr val="dk1"/>
              </a:solidFill>
              <a:effectLst/>
              <a:latin typeface="+mn-lt"/>
              <a:ea typeface="+mn-ea"/>
              <a:cs typeface="+mn-cs"/>
            </a:rPr>
            <a:t>5.6</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増加し</a:t>
          </a:r>
          <a:r>
            <a:rPr lang="ja-JP" altLang="ja-JP" sz="1200" b="0" i="0" baseline="0">
              <a:solidFill>
                <a:schemeClr val="dk1"/>
              </a:solidFill>
              <a:effectLst/>
              <a:latin typeface="+mn-lt"/>
              <a:ea typeface="+mn-ea"/>
              <a:cs typeface="+mn-cs"/>
            </a:rPr>
            <a:t>、類似団体平均（</a:t>
          </a:r>
          <a:r>
            <a:rPr lang="en-US" altLang="ja-JP" sz="1200" b="0" i="0" baseline="0">
              <a:solidFill>
                <a:schemeClr val="dk1"/>
              </a:solidFill>
              <a:effectLst/>
              <a:latin typeface="+mn-lt"/>
              <a:ea typeface="+mn-ea"/>
              <a:cs typeface="+mn-cs"/>
            </a:rPr>
            <a:t>22.3</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51.0</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14.1</a:t>
          </a:r>
          <a:r>
            <a:rPr lang="ja-JP" altLang="ja-JP" sz="1200" b="0" i="0" baseline="0">
              <a:solidFill>
                <a:schemeClr val="dk1"/>
              </a:solidFill>
              <a:effectLst/>
              <a:latin typeface="+mn-lt"/>
              <a:ea typeface="+mn-ea"/>
              <a:cs typeface="+mn-cs"/>
            </a:rPr>
            <a:t>％）の全てに対し上回っている。</a:t>
          </a:r>
          <a:endParaRPr lang="ja-JP" altLang="ja-JP" sz="1200">
            <a:effectLst/>
          </a:endParaRPr>
        </a:p>
        <a:p>
          <a:pPr rtl="0"/>
          <a:r>
            <a:rPr lang="ja-JP" altLang="ja-JP" sz="1200" b="0" i="0" baseline="0">
              <a:solidFill>
                <a:schemeClr val="dk1"/>
              </a:solidFill>
              <a:effectLst/>
              <a:latin typeface="+mn-lt"/>
              <a:ea typeface="+mn-ea"/>
              <a:cs typeface="+mn-cs"/>
            </a:rPr>
            <a:t>　大型投資的事業による地方債の現在高の増及び土地開発公社所有の土地売却に伴う損失による負債額の増が要因となっている。</a:t>
          </a:r>
          <a:endParaRPr lang="ja-JP" altLang="ja-JP" sz="1200">
            <a:effectLst/>
          </a:endParaRPr>
        </a:p>
        <a:p>
          <a:pPr rtl="0"/>
          <a:r>
            <a:rPr lang="ja-JP" altLang="ja-JP" sz="1200" b="0" i="0" baseline="0">
              <a:solidFill>
                <a:schemeClr val="dk1"/>
              </a:solidFill>
              <a:effectLst/>
              <a:latin typeface="+mn-lt"/>
              <a:ea typeface="+mn-ea"/>
              <a:cs typeface="+mn-cs"/>
            </a:rPr>
            <a:t>　計画的に進めている大型投資的事業により、地方債現在高は年々増加し、平成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年度にピークとなる見通しであるが、特定目的金を計画的に準備し活用していくことで起債額を抑え中長期的視野に立った「計画投資」を推進していく。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4445</xdr:rowOff>
    </xdr:from>
    <xdr:to>
      <xdr:col>24</xdr:col>
      <xdr:colOff>558800</xdr:colOff>
      <xdr:row>18</xdr:row>
      <xdr:rowOff>49488</xdr:rowOff>
    </xdr:to>
    <xdr:cxnSp macro="">
      <xdr:nvCxnSpPr>
        <xdr:cNvPr id="437" name="直線コネクタ 436"/>
        <xdr:cNvCxnSpPr/>
      </xdr:nvCxnSpPr>
      <xdr:spPr>
        <a:xfrm>
          <a:off x="16179800" y="3090545"/>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4445</xdr:rowOff>
    </xdr:from>
    <xdr:to>
      <xdr:col>23</xdr:col>
      <xdr:colOff>406400</xdr:colOff>
      <xdr:row>18</xdr:row>
      <xdr:rowOff>29379</xdr:rowOff>
    </xdr:to>
    <xdr:cxnSp macro="">
      <xdr:nvCxnSpPr>
        <xdr:cNvPr id="440" name="直線コネクタ 439"/>
        <xdr:cNvCxnSpPr/>
      </xdr:nvCxnSpPr>
      <xdr:spPr>
        <a:xfrm flipV="1">
          <a:off x="15290800" y="309054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131657</xdr:rowOff>
    </xdr:from>
    <xdr:to>
      <xdr:col>22</xdr:col>
      <xdr:colOff>203200</xdr:colOff>
      <xdr:row>18</xdr:row>
      <xdr:rowOff>29379</xdr:rowOff>
    </xdr:to>
    <xdr:cxnSp macro="">
      <xdr:nvCxnSpPr>
        <xdr:cNvPr id="443" name="直線コネクタ 442"/>
        <xdr:cNvCxnSpPr/>
      </xdr:nvCxnSpPr>
      <xdr:spPr>
        <a:xfrm>
          <a:off x="14401800" y="3046307"/>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131657</xdr:rowOff>
    </xdr:from>
    <xdr:to>
      <xdr:col>21</xdr:col>
      <xdr:colOff>0</xdr:colOff>
      <xdr:row>18</xdr:row>
      <xdr:rowOff>37423</xdr:rowOff>
    </xdr:to>
    <xdr:cxnSp macro="">
      <xdr:nvCxnSpPr>
        <xdr:cNvPr id="446" name="直線コネクタ 445"/>
        <xdr:cNvCxnSpPr/>
      </xdr:nvCxnSpPr>
      <xdr:spPr>
        <a:xfrm flipV="1">
          <a:off x="13512800" y="304630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48" name="テキスト ボックス 447"/>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0" name="テキスト ボックス 449"/>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170138</xdr:rowOff>
    </xdr:from>
    <xdr:to>
      <xdr:col>24</xdr:col>
      <xdr:colOff>609600</xdr:colOff>
      <xdr:row>18</xdr:row>
      <xdr:rowOff>100288</xdr:rowOff>
    </xdr:to>
    <xdr:sp macro="" textlink="">
      <xdr:nvSpPr>
        <xdr:cNvPr id="456" name="円/楕円 455"/>
        <xdr:cNvSpPr/>
      </xdr:nvSpPr>
      <xdr:spPr>
        <a:xfrm>
          <a:off x="169672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142215</xdr:rowOff>
    </xdr:from>
    <xdr:ext cx="762000" cy="259045"/>
    <xdr:sp macro="" textlink="">
      <xdr:nvSpPr>
        <xdr:cNvPr id="457" name="将来負担の状況該当値テキスト"/>
        <xdr:cNvSpPr txBox="1"/>
      </xdr:nvSpPr>
      <xdr:spPr>
        <a:xfrm>
          <a:off x="17106900" y="305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125095</xdr:rowOff>
    </xdr:from>
    <xdr:to>
      <xdr:col>23</xdr:col>
      <xdr:colOff>457200</xdr:colOff>
      <xdr:row>18</xdr:row>
      <xdr:rowOff>55245</xdr:rowOff>
    </xdr:to>
    <xdr:sp macro="" textlink="">
      <xdr:nvSpPr>
        <xdr:cNvPr id="458" name="円/楕円 457"/>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40022</xdr:rowOff>
    </xdr:from>
    <xdr:ext cx="736600" cy="259045"/>
    <xdr:sp macro="" textlink="">
      <xdr:nvSpPr>
        <xdr:cNvPr id="459" name="テキスト ボックス 458"/>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150029</xdr:rowOff>
    </xdr:from>
    <xdr:to>
      <xdr:col>22</xdr:col>
      <xdr:colOff>254000</xdr:colOff>
      <xdr:row>18</xdr:row>
      <xdr:rowOff>80179</xdr:rowOff>
    </xdr:to>
    <xdr:sp macro="" textlink="">
      <xdr:nvSpPr>
        <xdr:cNvPr id="460" name="円/楕円 459"/>
        <xdr:cNvSpPr/>
      </xdr:nvSpPr>
      <xdr:spPr>
        <a:xfrm>
          <a:off x="15240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64956</xdr:rowOff>
    </xdr:from>
    <xdr:ext cx="762000" cy="259045"/>
    <xdr:sp macro="" textlink="">
      <xdr:nvSpPr>
        <xdr:cNvPr id="461" name="テキスト ボックス 460"/>
        <xdr:cNvSpPr txBox="1"/>
      </xdr:nvSpPr>
      <xdr:spPr>
        <a:xfrm>
          <a:off x="14909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80857</xdr:rowOff>
    </xdr:from>
    <xdr:to>
      <xdr:col>21</xdr:col>
      <xdr:colOff>50800</xdr:colOff>
      <xdr:row>18</xdr:row>
      <xdr:rowOff>11007</xdr:rowOff>
    </xdr:to>
    <xdr:sp macro="" textlink="">
      <xdr:nvSpPr>
        <xdr:cNvPr id="462" name="円/楕円 461"/>
        <xdr:cNvSpPr/>
      </xdr:nvSpPr>
      <xdr:spPr>
        <a:xfrm>
          <a:off x="14351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167234</xdr:rowOff>
    </xdr:from>
    <xdr:ext cx="762000" cy="259045"/>
    <xdr:sp macro="" textlink="">
      <xdr:nvSpPr>
        <xdr:cNvPr id="463" name="テキスト ボックス 462"/>
        <xdr:cNvSpPr txBox="1"/>
      </xdr:nvSpPr>
      <xdr:spPr>
        <a:xfrm>
          <a:off x="14020800" y="30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158073</xdr:rowOff>
    </xdr:from>
    <xdr:to>
      <xdr:col>19</xdr:col>
      <xdr:colOff>533400</xdr:colOff>
      <xdr:row>18</xdr:row>
      <xdr:rowOff>88223</xdr:rowOff>
    </xdr:to>
    <xdr:sp macro="" textlink="">
      <xdr:nvSpPr>
        <xdr:cNvPr id="464" name="円/楕円 463"/>
        <xdr:cNvSpPr/>
      </xdr:nvSpPr>
      <xdr:spPr>
        <a:xfrm>
          <a:off x="134620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73000</xdr:rowOff>
    </xdr:from>
    <xdr:ext cx="762000" cy="259045"/>
    <xdr:sp macro="" textlink="">
      <xdr:nvSpPr>
        <xdr:cNvPr id="465" name="テキスト ボックス 464"/>
        <xdr:cNvSpPr txBox="1"/>
      </xdr:nvSpPr>
      <xdr:spPr>
        <a:xfrm>
          <a:off x="13131800" y="31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21,470
21,199
66.90
8,702,552
8,360,841
332,005
4,881,429
8,742,648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95.1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人件費にかかる経常収支比率（</a:t>
          </a:r>
          <a:r>
            <a:rPr lang="en-US" altLang="ja-JP" sz="1200" b="0" i="0" baseline="0">
              <a:solidFill>
                <a:schemeClr val="dk1"/>
              </a:solidFill>
              <a:effectLst/>
              <a:latin typeface="+mn-lt"/>
              <a:ea typeface="+mn-ea"/>
              <a:cs typeface="+mn-cs"/>
            </a:rPr>
            <a:t>22.2</a:t>
          </a:r>
          <a:r>
            <a:rPr lang="ja-JP" altLang="ja-JP" sz="1200" b="0" i="0" baseline="0">
              <a:solidFill>
                <a:schemeClr val="dk1"/>
              </a:solidFill>
              <a:effectLst/>
              <a:latin typeface="+mn-lt"/>
              <a:ea typeface="+mn-ea"/>
              <a:cs typeface="+mn-cs"/>
            </a:rPr>
            <a:t>％）は、長野県平均（</a:t>
          </a:r>
          <a:r>
            <a:rPr lang="en-US" altLang="ja-JP" sz="1200" b="0" i="0" baseline="0">
              <a:solidFill>
                <a:schemeClr val="dk1"/>
              </a:solidFill>
              <a:effectLst/>
              <a:latin typeface="+mn-lt"/>
              <a:ea typeface="+mn-ea"/>
              <a:cs typeface="+mn-cs"/>
            </a:rPr>
            <a:t>20.4</a:t>
          </a:r>
          <a:r>
            <a:rPr lang="ja-JP" altLang="ja-JP" sz="1200" b="0" i="0" baseline="0">
              <a:solidFill>
                <a:schemeClr val="dk1"/>
              </a:solidFill>
              <a:effectLst/>
              <a:latin typeface="+mn-lt"/>
              <a:ea typeface="+mn-ea"/>
              <a:cs typeface="+mn-cs"/>
            </a:rPr>
            <a:t>％）を上回っているものの、類似団体平均（</a:t>
          </a:r>
          <a:r>
            <a:rPr lang="en-US" altLang="ja-JP" sz="1200" b="0" i="0" baseline="0">
              <a:solidFill>
                <a:schemeClr val="dk1"/>
              </a:solidFill>
              <a:effectLst/>
              <a:latin typeface="+mn-lt"/>
              <a:ea typeface="+mn-ea"/>
              <a:cs typeface="+mn-cs"/>
            </a:rPr>
            <a:t>23.6</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23.7</a:t>
          </a:r>
          <a:r>
            <a:rPr lang="ja-JP" altLang="ja-JP" sz="1200" b="0" i="0" baseline="0">
              <a:solidFill>
                <a:schemeClr val="dk1"/>
              </a:solidFill>
              <a:effectLst/>
              <a:latin typeface="+mn-lt"/>
              <a:ea typeface="+mn-ea"/>
              <a:cs typeface="+mn-cs"/>
            </a:rPr>
            <a:t>％）を下回っている。対前年度で</a:t>
          </a:r>
          <a:r>
            <a:rPr lang="ja-JP" altLang="en-US" sz="1200" b="0" i="0" baseline="0">
              <a:solidFill>
                <a:schemeClr val="dk1"/>
              </a:solidFill>
              <a:effectLst/>
              <a:latin typeface="+mn-lt"/>
              <a:ea typeface="+mn-ea"/>
              <a:cs typeface="+mn-cs"/>
            </a:rPr>
            <a:t>も</a:t>
          </a:r>
          <a:r>
            <a:rPr lang="en-US" altLang="ja-JP" sz="1200" b="0" i="0" baseline="0">
              <a:solidFill>
                <a:schemeClr val="dk1"/>
              </a:solidFill>
              <a:effectLst/>
              <a:latin typeface="+mn-lt"/>
              <a:ea typeface="+mn-ea"/>
              <a:cs typeface="+mn-cs"/>
            </a:rPr>
            <a:t>0.6</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して</a:t>
          </a:r>
          <a:r>
            <a:rPr lang="ja-JP" altLang="en-US" sz="1200" b="0" i="0" baseline="0">
              <a:solidFill>
                <a:schemeClr val="dk1"/>
              </a:solidFill>
              <a:effectLst/>
              <a:latin typeface="+mn-lt"/>
              <a:ea typeface="+mn-ea"/>
              <a:cs typeface="+mn-cs"/>
            </a:rPr>
            <a:t>いる。</a:t>
          </a:r>
          <a:endParaRPr lang="en-US" altLang="ja-JP" sz="1200" b="0" i="0" baseline="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この結果は、</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行財政経営プラン</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に基づく人件費の削減（人件費決算額△</a:t>
          </a:r>
          <a:r>
            <a:rPr lang="en-US" altLang="ja-JP" sz="1200">
              <a:solidFill>
                <a:schemeClr val="dk1"/>
              </a:solidFill>
              <a:effectLst/>
              <a:latin typeface="+mn-lt"/>
              <a:ea typeface="+mn-ea"/>
              <a:cs typeface="+mn-cs"/>
            </a:rPr>
            <a:t>23,677</a:t>
          </a:r>
          <a:r>
            <a:rPr lang="ja-JP" altLang="ja-JP" sz="1200">
              <a:solidFill>
                <a:schemeClr val="dk1"/>
              </a:solidFill>
              <a:effectLst/>
              <a:latin typeface="+mn-lt"/>
              <a:ea typeface="+mn-ea"/>
              <a:cs typeface="+mn-cs"/>
            </a:rPr>
            <a:t>千円）が図られた成果であり、引き続き、定員適正化計画等を基に、職員の定員管理に努め、人件費抑制を進めていく。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140716</xdr:rowOff>
    </xdr:to>
    <xdr:cxnSp macro="">
      <xdr:nvCxnSpPr>
        <xdr:cNvPr id="63" name="直線コネクタ 62"/>
        <xdr:cNvCxnSpPr/>
      </xdr:nvCxnSpPr>
      <xdr:spPr>
        <a:xfrm flipV="1">
          <a:off x="3987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140716</xdr:rowOff>
    </xdr:to>
    <xdr:cxnSp macro="">
      <xdr:nvCxnSpPr>
        <xdr:cNvPr id="66" name="直線コネクタ 65"/>
        <xdr:cNvCxnSpPr/>
      </xdr:nvCxnSpPr>
      <xdr:spPr>
        <a:xfrm>
          <a:off x="3098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131572</xdr:rowOff>
    </xdr:to>
    <xdr:cxnSp macro="">
      <xdr:nvCxnSpPr>
        <xdr:cNvPr id="69" name="直線コネクタ 68"/>
        <xdr:cNvCxnSpPr/>
      </xdr:nvCxnSpPr>
      <xdr:spPr>
        <a:xfrm flipV="1">
          <a:off x="2209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115570</xdr:rowOff>
    </xdr:to>
    <xdr:cxnSp macro="">
      <xdr:nvCxnSpPr>
        <xdr:cNvPr id="72" name="直線コネクタ 71"/>
        <xdr:cNvCxnSpPr/>
      </xdr:nvCxnSpPr>
      <xdr:spPr>
        <a:xfrm flipV="1">
          <a:off x="1320800" y="6303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2" name="円/楕円 81"/>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3"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4" name="円/楕円 83"/>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5" name="テキスト ボックス 84"/>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6" name="円/楕円 85"/>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7" name="テキスト ボックス 86"/>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8" name="円/楕円 87"/>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9" name="テキスト ボックス 88"/>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0" name="円/楕円 89"/>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1" name="テキスト ボックス 90"/>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物件費に係る経常収支比率（</a:t>
          </a:r>
          <a:r>
            <a:rPr lang="en-US" altLang="ja-JP" sz="1200" b="0" i="0" baseline="0">
              <a:solidFill>
                <a:schemeClr val="dk1"/>
              </a:solidFill>
              <a:effectLst/>
              <a:latin typeface="+mn-lt"/>
              <a:ea typeface="+mn-ea"/>
              <a:cs typeface="+mn-cs"/>
            </a:rPr>
            <a:t>9.9</a:t>
          </a:r>
          <a:r>
            <a:rPr lang="ja-JP" altLang="ja-JP" sz="1200" b="0" i="0" baseline="0">
              <a:solidFill>
                <a:schemeClr val="dk1"/>
              </a:solidFill>
              <a:effectLst/>
              <a:latin typeface="+mn-lt"/>
              <a:ea typeface="+mn-ea"/>
              <a:cs typeface="+mn-cs"/>
            </a:rPr>
            <a:t>％）は、対前年で</a:t>
          </a:r>
          <a:r>
            <a:rPr lang="en-US" altLang="ja-JP" sz="1200" b="0" i="0" baseline="0">
              <a:solidFill>
                <a:schemeClr val="dk1"/>
              </a:solidFill>
              <a:effectLst/>
              <a:latin typeface="+mn-lt"/>
              <a:ea typeface="+mn-ea"/>
              <a:cs typeface="+mn-cs"/>
            </a:rPr>
            <a:t>0.4</a:t>
          </a:r>
          <a:r>
            <a:rPr lang="ja-JP" altLang="ja-JP" sz="1200" b="0" i="0" baseline="0">
              <a:solidFill>
                <a:schemeClr val="dk1"/>
              </a:solidFill>
              <a:effectLst/>
              <a:latin typeface="+mn-lt"/>
              <a:ea typeface="+mn-ea"/>
              <a:cs typeface="+mn-cs"/>
            </a:rPr>
            <a:t>ポイント上昇したが、類似団体平均（</a:t>
          </a:r>
          <a:r>
            <a:rPr lang="en-US" altLang="ja-JP" sz="1200" b="0" i="0" baseline="0">
              <a:solidFill>
                <a:schemeClr val="dk1"/>
              </a:solidFill>
              <a:effectLst/>
              <a:latin typeface="+mn-lt"/>
              <a:ea typeface="+mn-ea"/>
              <a:cs typeface="+mn-cs"/>
            </a:rPr>
            <a:t>15.3</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13.7</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12.4</a:t>
          </a:r>
          <a:r>
            <a:rPr lang="ja-JP" altLang="ja-JP" sz="1200" b="0" i="0" baseline="0">
              <a:solidFill>
                <a:schemeClr val="dk1"/>
              </a:solidFill>
              <a:effectLst/>
              <a:latin typeface="+mn-lt"/>
              <a:ea typeface="+mn-ea"/>
              <a:cs typeface="+mn-cs"/>
            </a:rPr>
            <a:t>％）の全てと比較して下回っている。</a:t>
          </a:r>
          <a:endParaRPr lang="ja-JP" altLang="ja-JP" sz="1200">
            <a:effectLst/>
          </a:endParaRPr>
        </a:p>
        <a:p>
          <a:pPr rtl="0"/>
          <a:r>
            <a:rPr lang="ja-JP" altLang="ja-JP" sz="1200" b="0" i="0" baseline="0">
              <a:solidFill>
                <a:schemeClr val="dk1"/>
              </a:solidFill>
              <a:effectLst/>
              <a:latin typeface="+mn-lt"/>
              <a:ea typeface="+mn-ea"/>
              <a:cs typeface="+mn-cs"/>
            </a:rPr>
            <a:t>　とりわけ物件費の中で、多額の経費を要する経常的な委託料や備品購入費においては、その年度に必要な経費を厳選して執行を行い、前年度決算額ベースに対し大きく経費が上乗せとならないように対応をしている。</a:t>
          </a:r>
          <a:endParaRPr lang="ja-JP" altLang="ja-JP" sz="1200">
            <a:effectLst/>
          </a:endParaRPr>
        </a:p>
        <a:p>
          <a:pPr rtl="0"/>
          <a:r>
            <a:rPr lang="ja-JP" altLang="ja-JP" sz="1200" b="0" i="0" baseline="0">
              <a:solidFill>
                <a:schemeClr val="dk1"/>
              </a:solidFill>
              <a:effectLst/>
              <a:latin typeface="+mn-lt"/>
              <a:ea typeface="+mn-ea"/>
              <a:cs typeface="+mn-cs"/>
            </a:rPr>
            <a:t>　引き続き、見直し等の対応を含め経費節減を徹底していく。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8128</xdr:rowOff>
    </xdr:to>
    <xdr:cxnSp macro="">
      <xdr:nvCxnSpPr>
        <xdr:cNvPr id="121" name="直線コネクタ 120"/>
        <xdr:cNvCxnSpPr/>
      </xdr:nvCxnSpPr>
      <xdr:spPr>
        <a:xfrm>
          <a:off x="15671800" y="2733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124714</xdr:rowOff>
    </xdr:from>
    <xdr:to>
      <xdr:col>22</xdr:col>
      <xdr:colOff>565150</xdr:colOff>
      <xdr:row>15</xdr:row>
      <xdr:rowOff>161290</xdr:rowOff>
    </xdr:to>
    <xdr:cxnSp macro="">
      <xdr:nvCxnSpPr>
        <xdr:cNvPr id="124" name="直線コネクタ 123"/>
        <xdr:cNvCxnSpPr/>
      </xdr:nvCxnSpPr>
      <xdr:spPr>
        <a:xfrm>
          <a:off x="14782800" y="2696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124714</xdr:rowOff>
    </xdr:from>
    <xdr:to>
      <xdr:col>21</xdr:col>
      <xdr:colOff>361950</xdr:colOff>
      <xdr:row>16</xdr:row>
      <xdr:rowOff>8128</xdr:rowOff>
    </xdr:to>
    <xdr:cxnSp macro="">
      <xdr:nvCxnSpPr>
        <xdr:cNvPr id="127" name="直線コネクタ 126"/>
        <xdr:cNvCxnSpPr/>
      </xdr:nvCxnSpPr>
      <xdr:spPr>
        <a:xfrm flipV="1">
          <a:off x="13893800" y="2696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xdr:rowOff>
    </xdr:from>
    <xdr:to>
      <xdr:col>20</xdr:col>
      <xdr:colOff>158750</xdr:colOff>
      <xdr:row>16</xdr:row>
      <xdr:rowOff>21844</xdr:rowOff>
    </xdr:to>
    <xdr:cxnSp macro="">
      <xdr:nvCxnSpPr>
        <xdr:cNvPr id="130" name="直線コネクタ 129"/>
        <xdr:cNvCxnSpPr/>
      </xdr:nvCxnSpPr>
      <xdr:spPr>
        <a:xfrm flipV="1">
          <a:off x="13004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2" name="テキスト ボックス 131"/>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4" name="テキスト ボックス 133"/>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128778</xdr:rowOff>
    </xdr:from>
    <xdr:to>
      <xdr:col>24</xdr:col>
      <xdr:colOff>82550</xdr:colOff>
      <xdr:row>16</xdr:row>
      <xdr:rowOff>58928</xdr:rowOff>
    </xdr:to>
    <xdr:sp macro="" textlink="">
      <xdr:nvSpPr>
        <xdr:cNvPr id="140" name="円/楕円 139"/>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145305</xdr:rowOff>
    </xdr:from>
    <xdr:ext cx="762000" cy="259045"/>
    <xdr:sp macro="" textlink="">
      <xdr:nvSpPr>
        <xdr:cNvPr id="141"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2" name="円/楕円 141"/>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3" name="テキスト ボックス 142"/>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73914</xdr:rowOff>
    </xdr:from>
    <xdr:to>
      <xdr:col>21</xdr:col>
      <xdr:colOff>412750</xdr:colOff>
      <xdr:row>16</xdr:row>
      <xdr:rowOff>4064</xdr:rowOff>
    </xdr:to>
    <xdr:sp macro="" textlink="">
      <xdr:nvSpPr>
        <xdr:cNvPr id="144" name="円/楕円 143"/>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14241</xdr:rowOff>
    </xdr:from>
    <xdr:ext cx="762000" cy="259045"/>
    <xdr:sp macro="" textlink="">
      <xdr:nvSpPr>
        <xdr:cNvPr id="145" name="テキスト ボックス 144"/>
        <xdr:cNvSpPr txBox="1"/>
      </xdr:nvSpPr>
      <xdr:spPr>
        <a:xfrm>
          <a:off x="14401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6" name="円/楕円 145"/>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47" name="テキスト ボックス 146"/>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48" name="円/楕円 147"/>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82821</xdr:rowOff>
    </xdr:from>
    <xdr:ext cx="762000" cy="259045"/>
    <xdr:sp macro="" textlink="">
      <xdr:nvSpPr>
        <xdr:cNvPr id="149" name="テキスト ボックス 148"/>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扶助費にかかる経常収支比率（</a:t>
          </a:r>
          <a:r>
            <a:rPr lang="en-US" altLang="ja-JP" sz="1200" b="0" i="0" baseline="0">
              <a:solidFill>
                <a:schemeClr val="dk1"/>
              </a:solidFill>
              <a:effectLst/>
              <a:latin typeface="+mn-lt"/>
              <a:ea typeface="+mn-ea"/>
              <a:cs typeface="+mn-cs"/>
            </a:rPr>
            <a:t>4.9</a:t>
          </a:r>
          <a:r>
            <a:rPr lang="ja-JP" altLang="ja-JP" sz="1200" b="0" i="0" baseline="0">
              <a:solidFill>
                <a:schemeClr val="dk1"/>
              </a:solidFill>
              <a:effectLst/>
              <a:latin typeface="+mn-lt"/>
              <a:ea typeface="+mn-ea"/>
              <a:cs typeface="+mn-cs"/>
            </a:rPr>
            <a:t>％）は、対前年度で</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して</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、類似団体平均、全国平均、長野県平均の全てに対して下回っている。</a:t>
          </a:r>
          <a:r>
            <a:rPr lang="ja-JP" altLang="en-US" sz="1200" b="0" i="0" baseline="0">
              <a:solidFill>
                <a:schemeClr val="dk1"/>
              </a:solidFill>
              <a:effectLst/>
              <a:latin typeface="+mn-lt"/>
              <a:ea typeface="+mn-ea"/>
              <a:cs typeface="+mn-cs"/>
            </a:rPr>
            <a:t>しかし、</a:t>
          </a:r>
          <a:r>
            <a:rPr lang="ja-JP" altLang="ja-JP" sz="1200" b="0" i="0" baseline="0">
              <a:solidFill>
                <a:schemeClr val="dk1"/>
              </a:solidFill>
              <a:effectLst/>
              <a:latin typeface="+mn-lt"/>
              <a:ea typeface="+mn-ea"/>
              <a:cs typeface="+mn-cs"/>
            </a:rPr>
            <a:t>当町の高齢化率は高く、</a:t>
          </a:r>
          <a:r>
            <a:rPr lang="ja-JP" altLang="en-US" sz="1200" b="0" i="0" baseline="0">
              <a:solidFill>
                <a:schemeClr val="dk1"/>
              </a:solidFill>
              <a:effectLst/>
              <a:latin typeface="+mn-lt"/>
              <a:ea typeface="+mn-ea"/>
              <a:cs typeface="+mn-cs"/>
            </a:rPr>
            <a:t>社会福祉にかかる</a:t>
          </a:r>
          <a:r>
            <a:rPr lang="ja-JP" altLang="ja-JP" sz="1200" b="0" i="0" baseline="0">
              <a:solidFill>
                <a:schemeClr val="dk1"/>
              </a:solidFill>
              <a:effectLst/>
              <a:latin typeface="+mn-lt"/>
              <a:ea typeface="+mn-ea"/>
              <a:cs typeface="+mn-cs"/>
            </a:rPr>
            <a:t>決算額</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増傾向にあるため、将来の扶助費増加が懸念される。国及び県の施策の動向に注視し、単独事業の見直しや経費抑制に努めていく必要がある。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151493</xdr:rowOff>
    </xdr:to>
    <xdr:cxnSp macro="">
      <xdr:nvCxnSpPr>
        <xdr:cNvPr id="184" name="直線コネクタ 183"/>
        <xdr:cNvCxnSpPr/>
      </xdr:nvCxnSpPr>
      <xdr:spPr>
        <a:xfrm flipV="1">
          <a:off x="3987800" y="9499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151493</xdr:rowOff>
    </xdr:to>
    <xdr:cxnSp macro="">
      <xdr:nvCxnSpPr>
        <xdr:cNvPr id="187" name="直線コネクタ 186"/>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0" name="直線コネクタ 189"/>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37193</xdr:rowOff>
    </xdr:to>
    <xdr:cxnSp macro="">
      <xdr:nvCxnSpPr>
        <xdr:cNvPr id="193" name="直線コネクタ 192"/>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195" name="テキスト ボックス 194"/>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3" name="円/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5" name="円/楕円 20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06" name="テキスト ボックス 20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07" name="円/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8" name="テキスト ボックス 20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09" name="円/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0" name="テキスト ボックス 209"/>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1" name="円/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2" name="テキスト ボックス 211"/>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その他にかかる経常収支比率（</a:t>
          </a:r>
          <a:r>
            <a:rPr lang="en-US" altLang="ja-JP" sz="1200" b="0" i="0" baseline="0">
              <a:solidFill>
                <a:schemeClr val="dk1"/>
              </a:solidFill>
              <a:effectLst/>
              <a:latin typeface="+mn-lt"/>
              <a:ea typeface="+mn-ea"/>
              <a:cs typeface="+mn-cs"/>
            </a:rPr>
            <a:t>14.3</a:t>
          </a:r>
          <a:r>
            <a:rPr lang="ja-JP" altLang="ja-JP" sz="1200" b="0" i="0" baseline="0">
              <a:solidFill>
                <a:schemeClr val="dk1"/>
              </a:solidFill>
              <a:effectLst/>
              <a:latin typeface="+mn-lt"/>
              <a:ea typeface="+mn-ea"/>
              <a:cs typeface="+mn-cs"/>
            </a:rPr>
            <a:t>％）の内訳は、維持補修にかかる経常経費（</a:t>
          </a:r>
          <a:r>
            <a:rPr lang="en-US" altLang="ja-JP" sz="1200" b="0" i="0" baseline="0">
              <a:solidFill>
                <a:schemeClr val="dk1"/>
              </a:solidFill>
              <a:effectLst/>
              <a:latin typeface="+mn-lt"/>
              <a:ea typeface="+mn-ea"/>
              <a:cs typeface="+mn-cs"/>
            </a:rPr>
            <a:t>0.3</a:t>
          </a:r>
          <a:r>
            <a:rPr lang="ja-JP" altLang="ja-JP" sz="1200" b="0" i="0" baseline="0">
              <a:solidFill>
                <a:schemeClr val="dk1"/>
              </a:solidFill>
              <a:effectLst/>
              <a:latin typeface="+mn-lt"/>
              <a:ea typeface="+mn-ea"/>
              <a:cs typeface="+mn-cs"/>
            </a:rPr>
            <a:t>％）と繰出金にかかる経常経費（</a:t>
          </a:r>
          <a:r>
            <a:rPr lang="en-US" altLang="ja-JP" sz="1200" b="0" i="0" baseline="0">
              <a:solidFill>
                <a:schemeClr val="dk1"/>
              </a:solidFill>
              <a:effectLst/>
              <a:latin typeface="+mn-lt"/>
              <a:ea typeface="+mn-ea"/>
              <a:cs typeface="+mn-cs"/>
            </a:rPr>
            <a:t>13.9</a:t>
          </a:r>
          <a:r>
            <a:rPr lang="ja-JP" altLang="ja-JP" sz="1200" b="0" i="0" baseline="0">
              <a:solidFill>
                <a:schemeClr val="dk1"/>
              </a:solidFill>
              <a:effectLst/>
              <a:latin typeface="+mn-lt"/>
              <a:ea typeface="+mn-ea"/>
              <a:cs typeface="+mn-cs"/>
            </a:rPr>
            <a:t>％）を合算した比率である。類似団体平均（</a:t>
          </a:r>
          <a:r>
            <a:rPr lang="en-US" altLang="ja-JP" sz="1200" b="0" i="0" baseline="0">
              <a:solidFill>
                <a:schemeClr val="dk1"/>
              </a:solidFill>
              <a:effectLst/>
              <a:latin typeface="+mn-lt"/>
              <a:ea typeface="+mn-ea"/>
              <a:cs typeface="+mn-cs"/>
            </a:rPr>
            <a:t>13.8</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12.5</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13.0</a:t>
          </a:r>
          <a:r>
            <a:rPr lang="ja-JP" altLang="ja-JP" sz="1200" b="0" i="0" baseline="0">
              <a:solidFill>
                <a:schemeClr val="dk1"/>
              </a:solidFill>
              <a:effectLst/>
              <a:latin typeface="+mn-lt"/>
              <a:ea typeface="+mn-ea"/>
              <a:cs typeface="+mn-cs"/>
            </a:rPr>
            <a:t>％）の全てとの比較で上回っている</a:t>
          </a:r>
          <a:r>
            <a:rPr lang="ja-JP" altLang="en-US" sz="1200" b="0" i="0" baseline="0">
              <a:solidFill>
                <a:schemeClr val="dk1"/>
              </a:solidFill>
              <a:effectLst/>
              <a:latin typeface="+mn-lt"/>
              <a:ea typeface="+mn-ea"/>
              <a:cs typeface="+mn-cs"/>
            </a:rPr>
            <a:t>が、繰出金の減（</a:t>
          </a:r>
          <a:r>
            <a:rPr lang="en-US" altLang="ja-JP" sz="1200" b="0" i="0" baseline="0">
              <a:solidFill>
                <a:schemeClr val="dk1"/>
              </a:solidFill>
              <a:effectLst/>
              <a:latin typeface="+mn-lt"/>
              <a:ea typeface="+mn-ea"/>
              <a:cs typeface="+mn-cs"/>
            </a:rPr>
            <a:t>43,130</a:t>
          </a:r>
          <a:r>
            <a:rPr lang="ja-JP" altLang="en-US" sz="1200" b="0" i="0" baseline="0">
              <a:solidFill>
                <a:schemeClr val="dk1"/>
              </a:solidFill>
              <a:effectLst/>
              <a:latin typeface="+mn-lt"/>
              <a:ea typeface="+mn-ea"/>
              <a:cs typeface="+mn-cs"/>
            </a:rPr>
            <a:t>千円）により、前年度比</a:t>
          </a:r>
          <a:r>
            <a:rPr lang="en-US" altLang="ja-JP" sz="1200" b="0" i="0" baseline="0">
              <a:solidFill>
                <a:schemeClr val="dk1"/>
              </a:solidFill>
              <a:effectLst/>
              <a:latin typeface="+mn-lt"/>
              <a:ea typeface="+mn-ea"/>
              <a:cs typeface="+mn-cs"/>
            </a:rPr>
            <a:t>0.8</a:t>
          </a:r>
          <a:r>
            <a:rPr lang="ja-JP" altLang="en-US" sz="1200" b="0" i="0" baseline="0">
              <a:solidFill>
                <a:schemeClr val="dk1"/>
              </a:solidFill>
              <a:effectLst/>
              <a:latin typeface="+mn-lt"/>
              <a:ea typeface="+mn-ea"/>
              <a:cs typeface="+mn-cs"/>
            </a:rPr>
            <a:t>％の減少となった。</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引き続き、平成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年度より</a:t>
          </a:r>
          <a:r>
            <a:rPr lang="ja-JP" altLang="ja-JP" sz="1200" b="0" i="0" baseline="0">
              <a:solidFill>
                <a:schemeClr val="dk1"/>
              </a:solidFill>
              <a:effectLst/>
              <a:latin typeface="+mn-lt"/>
              <a:ea typeface="+mn-ea"/>
              <a:cs typeface="+mn-cs"/>
            </a:rPr>
            <a:t>企業会計に移行する下水道事業について、経費を節減するとともに、独立採算の原則に立ち返り、料金の値上げの検討も含め、普通会計の負担額を減らしていく</a:t>
          </a:r>
          <a:r>
            <a:rPr lang="ja-JP" altLang="en-US" sz="1200" b="0" i="0" baseline="0">
              <a:solidFill>
                <a:schemeClr val="dk1"/>
              </a:solidFill>
              <a:effectLst/>
              <a:latin typeface="+mn-lt"/>
              <a:ea typeface="+mn-ea"/>
              <a:cs typeface="+mn-cs"/>
            </a:rPr>
            <a:t>よう</a:t>
          </a:r>
          <a:r>
            <a:rPr lang="ja-JP" altLang="ja-JP" sz="1200" b="0" i="0" baseline="0">
              <a:solidFill>
                <a:schemeClr val="dk1"/>
              </a:solidFill>
              <a:effectLst/>
              <a:latin typeface="+mn-lt"/>
              <a:ea typeface="+mn-ea"/>
              <a:cs typeface="+mn-cs"/>
            </a:rPr>
            <a:t>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107950</xdr:rowOff>
    </xdr:to>
    <xdr:cxnSp macro="">
      <xdr:nvCxnSpPr>
        <xdr:cNvPr id="245" name="直線コネクタ 244"/>
        <xdr:cNvCxnSpPr/>
      </xdr:nvCxnSpPr>
      <xdr:spPr>
        <a:xfrm flipV="1">
          <a:off x="15671800" y="9789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107950</xdr:rowOff>
    </xdr:to>
    <xdr:cxnSp macro="">
      <xdr:nvCxnSpPr>
        <xdr:cNvPr id="248" name="直線コネクタ 247"/>
        <xdr:cNvCxnSpPr/>
      </xdr:nvCxnSpPr>
      <xdr:spPr>
        <a:xfrm>
          <a:off x="14782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85090</xdr:rowOff>
    </xdr:to>
    <xdr:cxnSp macro="">
      <xdr:nvCxnSpPr>
        <xdr:cNvPr id="251" name="直線コネクタ 250"/>
        <xdr:cNvCxnSpPr/>
      </xdr:nvCxnSpPr>
      <xdr:spPr>
        <a:xfrm>
          <a:off x="13893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146050</xdr:rowOff>
    </xdr:to>
    <xdr:cxnSp macro="">
      <xdr:nvCxnSpPr>
        <xdr:cNvPr id="254" name="直線コネクタ 253"/>
        <xdr:cNvCxnSpPr/>
      </xdr:nvCxnSpPr>
      <xdr:spPr>
        <a:xfrm flipV="1">
          <a:off x="13004800" y="983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56" name="テキスト ボックス 255"/>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58" name="テキスト ボックス 257"/>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4" name="円/楕円 263"/>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5"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6" name="円/楕円 265"/>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7" name="テキスト ボックス 266"/>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68" name="円/楕円 267"/>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69" name="テキスト ボックス 26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0" name="円/楕円 269"/>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1" name="テキスト ボックス 270"/>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2" name="円/楕円 271"/>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3" name="テキスト ボックス 272"/>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補助費にかかる経常収支比率（</a:t>
          </a:r>
          <a:r>
            <a:rPr lang="en-US" altLang="ja-JP" sz="1200" b="0" i="0" baseline="0">
              <a:solidFill>
                <a:schemeClr val="dk1"/>
              </a:solidFill>
              <a:effectLst/>
              <a:latin typeface="+mn-lt"/>
              <a:ea typeface="+mn-ea"/>
              <a:cs typeface="+mn-cs"/>
            </a:rPr>
            <a:t>9.1</a:t>
          </a:r>
          <a:r>
            <a:rPr lang="ja-JP" altLang="ja-JP" sz="1200" b="0" i="0" baseline="0">
              <a:solidFill>
                <a:schemeClr val="dk1"/>
              </a:solidFill>
              <a:effectLst/>
              <a:latin typeface="+mn-lt"/>
              <a:ea typeface="+mn-ea"/>
              <a:cs typeface="+mn-cs"/>
            </a:rPr>
            <a:t>％）は対前年度で</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ポイント上昇したが、類似団体平均（</a:t>
          </a:r>
          <a:r>
            <a:rPr lang="en-US" altLang="ja-JP" sz="1200" b="0" i="0" baseline="0">
              <a:solidFill>
                <a:schemeClr val="dk1"/>
              </a:solidFill>
              <a:effectLst/>
              <a:latin typeface="+mn-lt"/>
              <a:ea typeface="+mn-ea"/>
              <a:cs typeface="+mn-cs"/>
            </a:rPr>
            <a:t>12.7</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10.0</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13.6</a:t>
          </a:r>
          <a:r>
            <a:rPr lang="ja-JP" altLang="ja-JP" sz="1200" b="0" i="0" baseline="0">
              <a:solidFill>
                <a:schemeClr val="dk1"/>
              </a:solidFill>
              <a:effectLst/>
              <a:latin typeface="+mn-lt"/>
              <a:ea typeface="+mn-ea"/>
              <a:cs typeface="+mn-cs"/>
            </a:rPr>
            <a:t>％）の全てと比較しても大きく下回っている。</a:t>
          </a:r>
          <a:endParaRPr lang="ja-JP" altLang="ja-JP" sz="1200">
            <a:effectLst/>
          </a:endParaRPr>
        </a:p>
        <a:p>
          <a:pPr rtl="0"/>
          <a:r>
            <a:rPr lang="ja-JP" altLang="ja-JP" sz="1200" b="0" i="0" baseline="0">
              <a:solidFill>
                <a:schemeClr val="dk1"/>
              </a:solidFill>
              <a:effectLst/>
              <a:latin typeface="+mn-lt"/>
              <a:ea typeface="+mn-ea"/>
              <a:cs typeface="+mn-cs"/>
            </a:rPr>
            <a:t>　比率上昇の要因としては、一部事務組合</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への</a:t>
          </a:r>
          <a:r>
            <a:rPr lang="ja-JP" altLang="en-US" sz="1200" b="0" i="0" baseline="0">
              <a:solidFill>
                <a:schemeClr val="dk1"/>
              </a:solidFill>
              <a:effectLst/>
              <a:latin typeface="+mn-lt"/>
              <a:ea typeface="+mn-ea"/>
              <a:cs typeface="+mn-cs"/>
            </a:rPr>
            <a:t>補助金・</a:t>
          </a:r>
          <a:r>
            <a:rPr lang="ja-JP" altLang="ja-JP" sz="1200" b="0" i="0" baseline="0">
              <a:solidFill>
                <a:schemeClr val="dk1"/>
              </a:solidFill>
              <a:effectLst/>
              <a:latin typeface="+mn-lt"/>
              <a:ea typeface="+mn-ea"/>
              <a:cs typeface="+mn-cs"/>
            </a:rPr>
            <a:t>負担金の増が影響している。</a:t>
          </a:r>
          <a:endParaRPr lang="ja-JP" altLang="ja-JP" sz="1200">
            <a:effectLst/>
          </a:endParaRPr>
        </a:p>
        <a:p>
          <a:pPr rtl="0"/>
          <a:r>
            <a:rPr lang="ja-JP" altLang="ja-JP" sz="1200" b="0" i="0" baseline="0">
              <a:solidFill>
                <a:schemeClr val="dk1"/>
              </a:solidFill>
              <a:effectLst/>
              <a:latin typeface="+mn-lt"/>
              <a:ea typeface="+mn-ea"/>
              <a:cs typeface="+mn-cs"/>
            </a:rPr>
            <a:t>　当初予算編成時に毎年行っている補助金・負担金の見直しは、今後も引き続き取り組むこととしており、適正、公平な補助金負担金の交付に努めていく。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119380</xdr:rowOff>
    </xdr:from>
    <xdr:to>
      <xdr:col>24</xdr:col>
      <xdr:colOff>31750</xdr:colOff>
      <xdr:row>34</xdr:row>
      <xdr:rowOff>134620</xdr:rowOff>
    </xdr:to>
    <xdr:cxnSp macro="">
      <xdr:nvCxnSpPr>
        <xdr:cNvPr id="306" name="直線コネクタ 305"/>
        <xdr:cNvCxnSpPr/>
      </xdr:nvCxnSpPr>
      <xdr:spPr>
        <a:xfrm>
          <a:off x="15671800" y="594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119380</xdr:rowOff>
    </xdr:to>
    <xdr:cxnSp macro="">
      <xdr:nvCxnSpPr>
        <xdr:cNvPr id="309" name="直線コネクタ 308"/>
        <xdr:cNvCxnSpPr/>
      </xdr:nvCxnSpPr>
      <xdr:spPr>
        <a:xfrm>
          <a:off x="14782800" y="587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168910</xdr:rowOff>
    </xdr:from>
    <xdr:to>
      <xdr:col>21</xdr:col>
      <xdr:colOff>361950</xdr:colOff>
      <xdr:row>34</xdr:row>
      <xdr:rowOff>43180</xdr:rowOff>
    </xdr:to>
    <xdr:cxnSp macro="">
      <xdr:nvCxnSpPr>
        <xdr:cNvPr id="312" name="直線コネクタ 311"/>
        <xdr:cNvCxnSpPr/>
      </xdr:nvCxnSpPr>
      <xdr:spPr>
        <a:xfrm>
          <a:off x="13893800" y="582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168910</xdr:rowOff>
    </xdr:from>
    <xdr:to>
      <xdr:col>20</xdr:col>
      <xdr:colOff>158750</xdr:colOff>
      <xdr:row>35</xdr:row>
      <xdr:rowOff>46990</xdr:rowOff>
    </xdr:to>
    <xdr:cxnSp macro="">
      <xdr:nvCxnSpPr>
        <xdr:cNvPr id="315" name="直線コネクタ 314"/>
        <xdr:cNvCxnSpPr/>
      </xdr:nvCxnSpPr>
      <xdr:spPr>
        <a:xfrm flipV="1">
          <a:off x="13004800" y="58267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25" name="円/楕円 324"/>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100347</xdr:rowOff>
    </xdr:from>
    <xdr:ext cx="762000" cy="259045"/>
    <xdr:sp macro="" textlink="">
      <xdr:nvSpPr>
        <xdr:cNvPr id="326" name="補助費等該当値テキスト"/>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68580</xdr:rowOff>
    </xdr:from>
    <xdr:to>
      <xdr:col>22</xdr:col>
      <xdr:colOff>615950</xdr:colOff>
      <xdr:row>34</xdr:row>
      <xdr:rowOff>170180</xdr:rowOff>
    </xdr:to>
    <xdr:sp macro="" textlink="">
      <xdr:nvSpPr>
        <xdr:cNvPr id="327" name="円/楕円 326"/>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8907</xdr:rowOff>
    </xdr:from>
    <xdr:ext cx="736600" cy="259045"/>
    <xdr:sp macro="" textlink="">
      <xdr:nvSpPr>
        <xdr:cNvPr id="328" name="テキスト ボックス 327"/>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163830</xdr:rowOff>
    </xdr:from>
    <xdr:to>
      <xdr:col>21</xdr:col>
      <xdr:colOff>412750</xdr:colOff>
      <xdr:row>34</xdr:row>
      <xdr:rowOff>93980</xdr:rowOff>
    </xdr:to>
    <xdr:sp macro="" textlink="">
      <xdr:nvSpPr>
        <xdr:cNvPr id="329" name="円/楕円 328"/>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104157</xdr:rowOff>
    </xdr:from>
    <xdr:ext cx="762000" cy="259045"/>
    <xdr:sp macro="" textlink="">
      <xdr:nvSpPr>
        <xdr:cNvPr id="330" name="テキスト ボックス 329"/>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118110</xdr:rowOff>
    </xdr:from>
    <xdr:to>
      <xdr:col>20</xdr:col>
      <xdr:colOff>209550</xdr:colOff>
      <xdr:row>34</xdr:row>
      <xdr:rowOff>48260</xdr:rowOff>
    </xdr:to>
    <xdr:sp macro="" textlink="">
      <xdr:nvSpPr>
        <xdr:cNvPr id="331" name="円/楕円 330"/>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58437</xdr:rowOff>
    </xdr:from>
    <xdr:ext cx="762000" cy="259045"/>
    <xdr:sp macro="" textlink="">
      <xdr:nvSpPr>
        <xdr:cNvPr id="332" name="テキスト ボックス 331"/>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3" name="円/楕円 332"/>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4" name="テキスト ボックス 333"/>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公債費にかかる経常収支比率（</a:t>
          </a:r>
          <a:r>
            <a:rPr lang="en-US" altLang="ja-JP" sz="1200" b="0" i="0" baseline="0">
              <a:solidFill>
                <a:schemeClr val="dk1"/>
              </a:solidFill>
              <a:effectLst/>
              <a:latin typeface="+mn-lt"/>
              <a:ea typeface="+mn-ea"/>
              <a:cs typeface="+mn-cs"/>
            </a:rPr>
            <a:t>12.9</a:t>
          </a:r>
          <a:r>
            <a:rPr lang="ja-JP" altLang="ja-JP" sz="1200" b="0" i="0" baseline="0">
              <a:solidFill>
                <a:schemeClr val="dk1"/>
              </a:solidFill>
              <a:effectLst/>
              <a:latin typeface="+mn-lt"/>
              <a:ea typeface="+mn-ea"/>
              <a:cs typeface="+mn-cs"/>
            </a:rPr>
            <a:t>％）は対前年度で</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ポイント低下している。類似団体平均（</a:t>
          </a:r>
          <a:r>
            <a:rPr lang="en-US" altLang="ja-JP" sz="1200" b="0" i="0" baseline="0">
              <a:solidFill>
                <a:schemeClr val="dk1"/>
              </a:solidFill>
              <a:effectLst/>
              <a:latin typeface="+mn-lt"/>
              <a:ea typeface="+mn-ea"/>
              <a:cs typeface="+mn-cs"/>
            </a:rPr>
            <a:t>14.6</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18.6</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17.2%</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の全てに対して</a:t>
          </a:r>
          <a:r>
            <a:rPr lang="ja-JP" altLang="ja-JP" sz="1200" b="0" i="0" baseline="0">
              <a:solidFill>
                <a:schemeClr val="dk1"/>
              </a:solidFill>
              <a:effectLst/>
              <a:latin typeface="+mn-lt"/>
              <a:ea typeface="+mn-ea"/>
              <a:cs typeface="+mn-cs"/>
            </a:rPr>
            <a:t>下回っている。</a:t>
          </a:r>
          <a:endParaRPr lang="ja-JP" altLang="ja-JP" sz="1200">
            <a:effectLst/>
          </a:endParaRPr>
        </a:p>
        <a:p>
          <a:pPr rtl="0"/>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23</a:t>
          </a:r>
          <a:r>
            <a:rPr lang="ja-JP" altLang="ja-JP" sz="1200" b="0" i="0" baseline="0">
              <a:solidFill>
                <a:schemeClr val="dk1"/>
              </a:solidFill>
              <a:effectLst/>
              <a:latin typeface="+mn-lt"/>
              <a:ea typeface="+mn-ea"/>
              <a:cs typeface="+mn-cs"/>
            </a:rPr>
            <a:t>年度から、大型投資的事業を実施してきており、この地方債の償還が始まる</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年度以降は公債費が増となる見込みである。</a:t>
          </a:r>
          <a:endParaRPr lang="ja-JP" altLang="ja-JP" sz="1200">
            <a:effectLst/>
          </a:endParaRPr>
        </a:p>
        <a:p>
          <a:pPr rtl="0"/>
          <a:r>
            <a:rPr lang="ja-JP" altLang="ja-JP" sz="1200" b="0" i="0" baseline="0">
              <a:solidFill>
                <a:schemeClr val="dk1"/>
              </a:solidFill>
              <a:effectLst/>
              <a:latin typeface="+mn-lt"/>
              <a:ea typeface="+mn-ea"/>
              <a:cs typeface="+mn-cs"/>
            </a:rPr>
            <a:t>　公債費については財政硬直化の主要因として捉えており、実質公債費比率の見通しと将来負担への影響を踏まえて、計画的な事業の実施（特定目的基金の活用）を進めることで公債費抑制を図る。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74422</xdr:rowOff>
    </xdr:to>
    <xdr:cxnSp macro="">
      <xdr:nvCxnSpPr>
        <xdr:cNvPr id="364" name="直線コネクタ 363"/>
        <xdr:cNvCxnSpPr/>
      </xdr:nvCxnSpPr>
      <xdr:spPr>
        <a:xfrm flipV="1">
          <a:off x="3987800" y="131754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78</xdr:row>
      <xdr:rowOff>8128</xdr:rowOff>
    </xdr:to>
    <xdr:cxnSp macro="">
      <xdr:nvCxnSpPr>
        <xdr:cNvPr id="367" name="直線コネクタ 366"/>
        <xdr:cNvCxnSpPr/>
      </xdr:nvCxnSpPr>
      <xdr:spPr>
        <a:xfrm flipV="1">
          <a:off x="3098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49276</xdr:rowOff>
    </xdr:to>
    <xdr:cxnSp macro="">
      <xdr:nvCxnSpPr>
        <xdr:cNvPr id="370" name="直線コネクタ 369"/>
        <xdr:cNvCxnSpPr/>
      </xdr:nvCxnSpPr>
      <xdr:spPr>
        <a:xfrm flipV="1">
          <a:off x="2209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79</xdr:row>
      <xdr:rowOff>10413</xdr:rowOff>
    </xdr:to>
    <xdr:cxnSp macro="">
      <xdr:nvCxnSpPr>
        <xdr:cNvPr id="373" name="直線コネクタ 372"/>
        <xdr:cNvCxnSpPr/>
      </xdr:nvCxnSpPr>
      <xdr:spPr>
        <a:xfrm flipV="1">
          <a:off x="1320800" y="134223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7" name="テキスト ボックス 37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3" name="円/楕円 382"/>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4"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5" name="円/楕円 384"/>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86" name="テキスト ボックス 385"/>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7" name="円/楕円 386"/>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88" name="テキスト ボックス 387"/>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9" name="円/楕円 388"/>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90" name="テキスト ボックス 389"/>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1" name="円/楕円 390"/>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2" name="テキスト ボックス 391"/>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公債費以外にかかる経常収支比率（</a:t>
          </a:r>
          <a:r>
            <a:rPr lang="en-US" altLang="ja-JP" sz="1200" b="0" i="0" baseline="0">
              <a:solidFill>
                <a:schemeClr val="dk1"/>
              </a:solidFill>
              <a:effectLst/>
              <a:latin typeface="+mn-lt"/>
              <a:ea typeface="+mn-ea"/>
              <a:cs typeface="+mn-cs"/>
            </a:rPr>
            <a:t>60.4</a:t>
          </a:r>
          <a:r>
            <a:rPr lang="ja-JP" altLang="ja-JP" sz="1200" b="0" i="0" baseline="0">
              <a:solidFill>
                <a:schemeClr val="dk1"/>
              </a:solidFill>
              <a:effectLst/>
              <a:latin typeface="+mn-lt"/>
              <a:ea typeface="+mn-ea"/>
              <a:cs typeface="+mn-cs"/>
            </a:rPr>
            <a:t>％）は類似団体平均（</a:t>
          </a:r>
          <a:r>
            <a:rPr lang="en-US" altLang="ja-JP" sz="1200" b="0" i="0" baseline="0">
              <a:solidFill>
                <a:schemeClr val="dk1"/>
              </a:solidFill>
              <a:effectLst/>
              <a:latin typeface="+mn-lt"/>
              <a:ea typeface="+mn-ea"/>
              <a:cs typeface="+mn-cs"/>
            </a:rPr>
            <a:t>72.6</a:t>
          </a:r>
          <a:r>
            <a:rPr lang="ja-JP" altLang="ja-JP" sz="1200" b="0" i="0" baseline="0">
              <a:solidFill>
                <a:schemeClr val="dk1"/>
              </a:solidFill>
              <a:effectLst/>
              <a:latin typeface="+mn-lt"/>
              <a:ea typeface="+mn-ea"/>
              <a:cs typeface="+mn-cs"/>
            </a:rPr>
            <a:t>％）、全国平均（</a:t>
          </a:r>
          <a:r>
            <a:rPr lang="en-US" altLang="ja-JP" sz="1200" b="0" i="0" baseline="0">
              <a:solidFill>
                <a:schemeClr val="dk1"/>
              </a:solidFill>
              <a:effectLst/>
              <a:latin typeface="+mn-lt"/>
              <a:ea typeface="+mn-ea"/>
              <a:cs typeface="+mn-cs"/>
            </a:rPr>
            <a:t>71.6</a:t>
          </a:r>
          <a:r>
            <a:rPr lang="ja-JP" altLang="ja-JP" sz="1200" b="0" i="0" baseline="0">
              <a:solidFill>
                <a:schemeClr val="dk1"/>
              </a:solidFill>
              <a:effectLst/>
              <a:latin typeface="+mn-lt"/>
              <a:ea typeface="+mn-ea"/>
              <a:cs typeface="+mn-cs"/>
            </a:rPr>
            <a:t>％）、長野県平均（</a:t>
          </a:r>
          <a:r>
            <a:rPr lang="en-US" altLang="ja-JP" sz="1200" b="0" i="0" baseline="0">
              <a:solidFill>
                <a:schemeClr val="dk1"/>
              </a:solidFill>
              <a:effectLst/>
              <a:latin typeface="+mn-lt"/>
              <a:ea typeface="+mn-ea"/>
              <a:cs typeface="+mn-cs"/>
            </a:rPr>
            <a:t>66.5</a:t>
          </a:r>
          <a:r>
            <a:rPr lang="ja-JP" altLang="ja-JP" sz="1200" b="0" i="0" baseline="0">
              <a:solidFill>
                <a:schemeClr val="dk1"/>
              </a:solidFill>
              <a:effectLst/>
              <a:latin typeface="+mn-lt"/>
              <a:ea typeface="+mn-ea"/>
              <a:cs typeface="+mn-cs"/>
            </a:rPr>
            <a:t>％）の全てとの比較で大きく下回っていることから、公債費が大きく影響していることが分かる。</a:t>
          </a:r>
          <a:endParaRPr lang="ja-JP" altLang="ja-JP" sz="1200">
            <a:effectLst/>
          </a:endParaRPr>
        </a:p>
        <a:p>
          <a:pPr rtl="0"/>
          <a:r>
            <a:rPr lang="ja-JP" altLang="ja-JP" sz="12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111760</xdr:rowOff>
    </xdr:to>
    <xdr:cxnSp macro="">
      <xdr:nvCxnSpPr>
        <xdr:cNvPr id="425" name="直線コネクタ 424"/>
        <xdr:cNvCxnSpPr/>
      </xdr:nvCxnSpPr>
      <xdr:spPr>
        <a:xfrm flipV="1">
          <a:off x="15671800" y="129057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146050</xdr:rowOff>
    </xdr:from>
    <xdr:to>
      <xdr:col>22</xdr:col>
      <xdr:colOff>565150</xdr:colOff>
      <xdr:row>75</xdr:row>
      <xdr:rowOff>111760</xdr:rowOff>
    </xdr:to>
    <xdr:cxnSp macro="">
      <xdr:nvCxnSpPr>
        <xdr:cNvPr id="428" name="直線コネクタ 427"/>
        <xdr:cNvCxnSpPr/>
      </xdr:nvCxnSpPr>
      <xdr:spPr>
        <a:xfrm>
          <a:off x="14782800" y="128333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75</xdr:row>
      <xdr:rowOff>5080</xdr:rowOff>
    </xdr:to>
    <xdr:cxnSp macro="">
      <xdr:nvCxnSpPr>
        <xdr:cNvPr id="431" name="直線コネクタ 430"/>
        <xdr:cNvCxnSpPr/>
      </xdr:nvCxnSpPr>
      <xdr:spPr>
        <a:xfrm flipV="1">
          <a:off x="13893800" y="12833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xdr:rowOff>
    </xdr:from>
    <xdr:to>
      <xdr:col>20</xdr:col>
      <xdr:colOff>158750</xdr:colOff>
      <xdr:row>76</xdr:row>
      <xdr:rowOff>130811</xdr:rowOff>
    </xdr:to>
    <xdr:cxnSp macro="">
      <xdr:nvCxnSpPr>
        <xdr:cNvPr id="434" name="直線コネクタ 433"/>
        <xdr:cNvCxnSpPr/>
      </xdr:nvCxnSpPr>
      <xdr:spPr>
        <a:xfrm flipV="1">
          <a:off x="13004800" y="1286383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4" name="円/楕円 443"/>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5"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46" name="円/楕円 445"/>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1287</xdr:rowOff>
    </xdr:from>
    <xdr:ext cx="736600" cy="259045"/>
    <xdr:sp macro="" textlink="">
      <xdr:nvSpPr>
        <xdr:cNvPr id="447" name="テキスト ボックス 446"/>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95250</xdr:rowOff>
    </xdr:from>
    <xdr:to>
      <xdr:col>21</xdr:col>
      <xdr:colOff>412750</xdr:colOff>
      <xdr:row>75</xdr:row>
      <xdr:rowOff>25400</xdr:rowOff>
    </xdr:to>
    <xdr:sp macro="" textlink="">
      <xdr:nvSpPr>
        <xdr:cNvPr id="448" name="円/楕円 447"/>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35577</xdr:rowOff>
    </xdr:from>
    <xdr:ext cx="762000" cy="259045"/>
    <xdr:sp macro="" textlink="">
      <xdr:nvSpPr>
        <xdr:cNvPr id="449" name="テキスト ボックス 448"/>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125730</xdr:rowOff>
    </xdr:from>
    <xdr:to>
      <xdr:col>20</xdr:col>
      <xdr:colOff>209550</xdr:colOff>
      <xdr:row>75</xdr:row>
      <xdr:rowOff>55880</xdr:rowOff>
    </xdr:to>
    <xdr:sp macro="" textlink="">
      <xdr:nvSpPr>
        <xdr:cNvPr id="450" name="円/楕円 449"/>
        <xdr:cNvSpPr/>
      </xdr:nvSpPr>
      <xdr:spPr>
        <a:xfrm>
          <a:off x="13843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66057</xdr:rowOff>
    </xdr:from>
    <xdr:ext cx="762000" cy="259045"/>
    <xdr:sp macro="" textlink="">
      <xdr:nvSpPr>
        <xdr:cNvPr id="451" name="テキスト ボックス 450"/>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2" name="円/楕円 451"/>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3" name="テキスト ボックス 452"/>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長野県下諏訪町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2206</xdr:rowOff>
    </xdr:from>
    <xdr:to>
      <xdr:col>4</xdr:col>
      <xdr:colOff>1117600</xdr:colOff>
      <xdr:row>18</xdr:row>
      <xdr:rowOff>9293</xdr:rowOff>
    </xdr:to>
    <xdr:cxnSp macro="">
      <xdr:nvCxnSpPr>
        <xdr:cNvPr id="52" name="直線コネクタ 51"/>
        <xdr:cNvCxnSpPr/>
      </xdr:nvCxnSpPr>
      <xdr:spPr bwMode="auto">
        <a:xfrm>
          <a:off x="5003800" y="3135931"/>
          <a:ext cx="6477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165520</xdr:rowOff>
    </xdr:from>
    <xdr:ext cx="762000" cy="259045"/>
    <xdr:sp macro="" textlink="">
      <xdr:nvSpPr>
        <xdr:cNvPr id="53" name="人口1人当たり決算額の推移平均値テキスト130"/>
        <xdr:cNvSpPr txBox="1"/>
      </xdr:nvSpPr>
      <xdr:spPr>
        <a:xfrm>
          <a:off x="5740400" y="3127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170804</xdr:rowOff>
    </xdr:from>
    <xdr:to>
      <xdr:col>4</xdr:col>
      <xdr:colOff>469900</xdr:colOff>
      <xdr:row>18</xdr:row>
      <xdr:rowOff>2206</xdr:rowOff>
    </xdr:to>
    <xdr:cxnSp macro="">
      <xdr:nvCxnSpPr>
        <xdr:cNvPr id="55" name="直線コネクタ 54"/>
        <xdr:cNvCxnSpPr/>
      </xdr:nvCxnSpPr>
      <xdr:spPr bwMode="auto">
        <a:xfrm>
          <a:off x="4305300" y="3133079"/>
          <a:ext cx="698500" cy="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153768</xdr:rowOff>
    </xdr:from>
    <xdr:to>
      <xdr:col>3</xdr:col>
      <xdr:colOff>904875</xdr:colOff>
      <xdr:row>17</xdr:row>
      <xdr:rowOff>170804</xdr:rowOff>
    </xdr:to>
    <xdr:cxnSp macro="">
      <xdr:nvCxnSpPr>
        <xdr:cNvPr id="58" name="直線コネクタ 57"/>
        <xdr:cNvCxnSpPr/>
      </xdr:nvCxnSpPr>
      <xdr:spPr bwMode="auto">
        <a:xfrm>
          <a:off x="3606800" y="3116043"/>
          <a:ext cx="698500" cy="1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123549</xdr:rowOff>
    </xdr:from>
    <xdr:to>
      <xdr:col>3</xdr:col>
      <xdr:colOff>206375</xdr:colOff>
      <xdr:row>17</xdr:row>
      <xdr:rowOff>153768</xdr:rowOff>
    </xdr:to>
    <xdr:cxnSp macro="">
      <xdr:nvCxnSpPr>
        <xdr:cNvPr id="61" name="直線コネクタ 60"/>
        <xdr:cNvCxnSpPr/>
      </xdr:nvCxnSpPr>
      <xdr:spPr bwMode="auto">
        <a:xfrm>
          <a:off x="2908300" y="3085824"/>
          <a:ext cx="698500" cy="30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126396</xdr:rowOff>
    </xdr:from>
    <xdr:ext cx="762000" cy="259045"/>
    <xdr:sp macro="" textlink="">
      <xdr:nvSpPr>
        <xdr:cNvPr id="63" name="テキスト ボックス 62"/>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142235</xdr:rowOff>
    </xdr:from>
    <xdr:ext cx="762000" cy="259045"/>
    <xdr:sp macro="" textlink="">
      <xdr:nvSpPr>
        <xdr:cNvPr id="65" name="テキスト ボックス 64"/>
        <xdr:cNvSpPr txBox="1"/>
      </xdr:nvSpPr>
      <xdr:spPr>
        <a:xfrm>
          <a:off x="2527300" y="276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129943</xdr:rowOff>
    </xdr:from>
    <xdr:to>
      <xdr:col>5</xdr:col>
      <xdr:colOff>34925</xdr:colOff>
      <xdr:row>18</xdr:row>
      <xdr:rowOff>60093</xdr:rowOff>
    </xdr:to>
    <xdr:sp macro="" textlink="">
      <xdr:nvSpPr>
        <xdr:cNvPr id="71" name="円/楕円 70"/>
        <xdr:cNvSpPr/>
      </xdr:nvSpPr>
      <xdr:spPr bwMode="auto">
        <a:xfrm>
          <a:off x="5600700" y="309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146470</xdr:rowOff>
    </xdr:from>
    <xdr:ext cx="762000" cy="259045"/>
    <xdr:sp macro="" textlink="">
      <xdr:nvSpPr>
        <xdr:cNvPr id="72" name="人口1人当たり決算額の推移該当値テキスト130"/>
        <xdr:cNvSpPr txBox="1"/>
      </xdr:nvSpPr>
      <xdr:spPr>
        <a:xfrm>
          <a:off x="5740400" y="29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122856</xdr:rowOff>
    </xdr:from>
    <xdr:to>
      <xdr:col>4</xdr:col>
      <xdr:colOff>520700</xdr:colOff>
      <xdr:row>18</xdr:row>
      <xdr:rowOff>53006</xdr:rowOff>
    </xdr:to>
    <xdr:sp macro="" textlink="">
      <xdr:nvSpPr>
        <xdr:cNvPr id="73" name="円/楕円 72"/>
        <xdr:cNvSpPr/>
      </xdr:nvSpPr>
      <xdr:spPr bwMode="auto">
        <a:xfrm>
          <a:off x="4953000" y="308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63183</xdr:rowOff>
    </xdr:from>
    <xdr:ext cx="736600" cy="259045"/>
    <xdr:sp macro="" textlink="">
      <xdr:nvSpPr>
        <xdr:cNvPr id="74" name="テキスト ボックス 73"/>
        <xdr:cNvSpPr txBox="1"/>
      </xdr:nvSpPr>
      <xdr:spPr>
        <a:xfrm>
          <a:off x="4622800" y="285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120004</xdr:rowOff>
    </xdr:from>
    <xdr:to>
      <xdr:col>3</xdr:col>
      <xdr:colOff>955675</xdr:colOff>
      <xdr:row>18</xdr:row>
      <xdr:rowOff>50154</xdr:rowOff>
    </xdr:to>
    <xdr:sp macro="" textlink="">
      <xdr:nvSpPr>
        <xdr:cNvPr id="75" name="円/楕円 74"/>
        <xdr:cNvSpPr/>
      </xdr:nvSpPr>
      <xdr:spPr bwMode="auto">
        <a:xfrm>
          <a:off x="4254500" y="308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60331</xdr:rowOff>
    </xdr:from>
    <xdr:ext cx="762000" cy="259045"/>
    <xdr:sp macro="" textlink="">
      <xdr:nvSpPr>
        <xdr:cNvPr id="76" name="テキスト ボックス 75"/>
        <xdr:cNvSpPr txBox="1"/>
      </xdr:nvSpPr>
      <xdr:spPr>
        <a:xfrm>
          <a:off x="3924300" y="285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102968</xdr:rowOff>
    </xdr:from>
    <xdr:to>
      <xdr:col>3</xdr:col>
      <xdr:colOff>257175</xdr:colOff>
      <xdr:row>18</xdr:row>
      <xdr:rowOff>33118</xdr:rowOff>
    </xdr:to>
    <xdr:sp macro="" textlink="">
      <xdr:nvSpPr>
        <xdr:cNvPr id="77" name="円/楕円 76"/>
        <xdr:cNvSpPr/>
      </xdr:nvSpPr>
      <xdr:spPr bwMode="auto">
        <a:xfrm>
          <a:off x="3556000" y="306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17895</xdr:rowOff>
    </xdr:from>
    <xdr:ext cx="762000" cy="259045"/>
    <xdr:sp macro="" textlink="">
      <xdr:nvSpPr>
        <xdr:cNvPr id="78" name="テキスト ボックス 77"/>
        <xdr:cNvSpPr txBox="1"/>
      </xdr:nvSpPr>
      <xdr:spPr>
        <a:xfrm>
          <a:off x="3225800" y="31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72749</xdr:rowOff>
    </xdr:from>
    <xdr:to>
      <xdr:col>2</xdr:col>
      <xdr:colOff>692150</xdr:colOff>
      <xdr:row>18</xdr:row>
      <xdr:rowOff>2899</xdr:rowOff>
    </xdr:to>
    <xdr:sp macro="" textlink="">
      <xdr:nvSpPr>
        <xdr:cNvPr id="79" name="円/楕円 78"/>
        <xdr:cNvSpPr/>
      </xdr:nvSpPr>
      <xdr:spPr bwMode="auto">
        <a:xfrm>
          <a:off x="2857500" y="303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159126</xdr:rowOff>
    </xdr:from>
    <xdr:ext cx="762000" cy="259045"/>
    <xdr:sp macro="" textlink="">
      <xdr:nvSpPr>
        <xdr:cNvPr id="80" name="テキスト ボックス 79"/>
        <xdr:cNvSpPr txBox="1"/>
      </xdr:nvSpPr>
      <xdr:spPr>
        <a:xfrm>
          <a:off x="2527300" y="312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152756</xdr:rowOff>
    </xdr:from>
    <xdr:to>
      <xdr:col>4</xdr:col>
      <xdr:colOff>1117600</xdr:colOff>
      <xdr:row>37</xdr:row>
      <xdr:rowOff>64897</xdr:rowOff>
    </xdr:to>
    <xdr:cxnSp macro="">
      <xdr:nvCxnSpPr>
        <xdr:cNvPr id="113" name="直線コネクタ 112"/>
        <xdr:cNvCxnSpPr/>
      </xdr:nvCxnSpPr>
      <xdr:spPr bwMode="auto">
        <a:xfrm>
          <a:off x="5003800" y="7106006"/>
          <a:ext cx="647700" cy="8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51181</xdr:rowOff>
    </xdr:from>
    <xdr:to>
      <xdr:col>4</xdr:col>
      <xdr:colOff>469900</xdr:colOff>
      <xdr:row>36</xdr:row>
      <xdr:rowOff>152756</xdr:rowOff>
    </xdr:to>
    <xdr:cxnSp macro="">
      <xdr:nvCxnSpPr>
        <xdr:cNvPr id="116" name="直線コネクタ 115"/>
        <xdr:cNvCxnSpPr/>
      </xdr:nvCxnSpPr>
      <xdr:spPr bwMode="auto">
        <a:xfrm>
          <a:off x="4305300" y="7004431"/>
          <a:ext cx="698500" cy="10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333064</xdr:rowOff>
    </xdr:from>
    <xdr:to>
      <xdr:col>3</xdr:col>
      <xdr:colOff>904875</xdr:colOff>
      <xdr:row>36</xdr:row>
      <xdr:rowOff>51181</xdr:rowOff>
    </xdr:to>
    <xdr:cxnSp macro="">
      <xdr:nvCxnSpPr>
        <xdr:cNvPr id="119" name="直線コネクタ 118"/>
        <xdr:cNvCxnSpPr/>
      </xdr:nvCxnSpPr>
      <xdr:spPr bwMode="auto">
        <a:xfrm>
          <a:off x="3606800" y="6943414"/>
          <a:ext cx="698500" cy="6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240271</xdr:rowOff>
    </xdr:from>
    <xdr:to>
      <xdr:col>3</xdr:col>
      <xdr:colOff>206375</xdr:colOff>
      <xdr:row>35</xdr:row>
      <xdr:rowOff>333064</xdr:rowOff>
    </xdr:to>
    <xdr:cxnSp macro="">
      <xdr:nvCxnSpPr>
        <xdr:cNvPr id="122" name="直線コネクタ 121"/>
        <xdr:cNvCxnSpPr/>
      </xdr:nvCxnSpPr>
      <xdr:spPr bwMode="auto">
        <a:xfrm>
          <a:off x="2908300" y="6850621"/>
          <a:ext cx="698500" cy="9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171766</xdr:rowOff>
    </xdr:from>
    <xdr:ext cx="762000" cy="259045"/>
    <xdr:sp macro="" textlink="">
      <xdr:nvSpPr>
        <xdr:cNvPr id="124" name="テキスト ボックス 123"/>
        <xdr:cNvSpPr txBox="1"/>
      </xdr:nvSpPr>
      <xdr:spPr>
        <a:xfrm>
          <a:off x="3225800" y="643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190663</xdr:rowOff>
    </xdr:from>
    <xdr:ext cx="762000" cy="259045"/>
    <xdr:sp macro="" textlink="">
      <xdr:nvSpPr>
        <xdr:cNvPr id="126" name="テキスト ボックス 125"/>
        <xdr:cNvSpPr txBox="1"/>
      </xdr:nvSpPr>
      <xdr:spPr>
        <a:xfrm>
          <a:off x="2527300" y="64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14097</xdr:rowOff>
    </xdr:from>
    <xdr:to>
      <xdr:col>5</xdr:col>
      <xdr:colOff>34925</xdr:colOff>
      <xdr:row>37</xdr:row>
      <xdr:rowOff>115697</xdr:rowOff>
    </xdr:to>
    <xdr:sp macro="" textlink="">
      <xdr:nvSpPr>
        <xdr:cNvPr id="132" name="円/楕円 131"/>
        <xdr:cNvSpPr/>
      </xdr:nvSpPr>
      <xdr:spPr bwMode="auto">
        <a:xfrm>
          <a:off x="5600700" y="713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94124</xdr:rowOff>
    </xdr:from>
    <xdr:ext cx="762000" cy="259045"/>
    <xdr:sp macro="" textlink="">
      <xdr:nvSpPr>
        <xdr:cNvPr id="133" name="人口1人当たり決算額の推移該当値テキスト445"/>
        <xdr:cNvSpPr txBox="1"/>
      </xdr:nvSpPr>
      <xdr:spPr>
        <a:xfrm>
          <a:off x="5740400" y="704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101956</xdr:rowOff>
    </xdr:from>
    <xdr:to>
      <xdr:col>4</xdr:col>
      <xdr:colOff>520700</xdr:colOff>
      <xdr:row>37</xdr:row>
      <xdr:rowOff>32106</xdr:rowOff>
    </xdr:to>
    <xdr:sp macro="" textlink="">
      <xdr:nvSpPr>
        <xdr:cNvPr id="134" name="円/楕円 133"/>
        <xdr:cNvSpPr/>
      </xdr:nvSpPr>
      <xdr:spPr bwMode="auto">
        <a:xfrm>
          <a:off x="4953000" y="705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16883</xdr:rowOff>
    </xdr:from>
    <xdr:ext cx="736600" cy="259045"/>
    <xdr:sp macro="" textlink="">
      <xdr:nvSpPr>
        <xdr:cNvPr id="135" name="テキスト ボックス 134"/>
        <xdr:cNvSpPr txBox="1"/>
      </xdr:nvSpPr>
      <xdr:spPr>
        <a:xfrm>
          <a:off x="4622800" y="714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381</xdr:rowOff>
    </xdr:from>
    <xdr:to>
      <xdr:col>3</xdr:col>
      <xdr:colOff>955675</xdr:colOff>
      <xdr:row>36</xdr:row>
      <xdr:rowOff>101981</xdr:rowOff>
    </xdr:to>
    <xdr:sp macro="" textlink="">
      <xdr:nvSpPr>
        <xdr:cNvPr id="136" name="円/楕円 135"/>
        <xdr:cNvSpPr/>
      </xdr:nvSpPr>
      <xdr:spPr bwMode="auto">
        <a:xfrm>
          <a:off x="4254500" y="695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86758</xdr:rowOff>
    </xdr:from>
    <xdr:ext cx="762000" cy="259045"/>
    <xdr:sp macro="" textlink="">
      <xdr:nvSpPr>
        <xdr:cNvPr id="137" name="テキスト ボックス 136"/>
        <xdr:cNvSpPr txBox="1"/>
      </xdr:nvSpPr>
      <xdr:spPr>
        <a:xfrm>
          <a:off x="3924300" y="704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282264</xdr:rowOff>
    </xdr:from>
    <xdr:to>
      <xdr:col>3</xdr:col>
      <xdr:colOff>257175</xdr:colOff>
      <xdr:row>36</xdr:row>
      <xdr:rowOff>40964</xdr:rowOff>
    </xdr:to>
    <xdr:sp macro="" textlink="">
      <xdr:nvSpPr>
        <xdr:cNvPr id="138" name="円/楕円 137"/>
        <xdr:cNvSpPr/>
      </xdr:nvSpPr>
      <xdr:spPr bwMode="auto">
        <a:xfrm>
          <a:off x="3556000" y="689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25741</xdr:rowOff>
    </xdr:from>
    <xdr:ext cx="762000" cy="259045"/>
    <xdr:sp macro="" textlink="">
      <xdr:nvSpPr>
        <xdr:cNvPr id="139" name="テキスト ボックス 138"/>
        <xdr:cNvSpPr txBox="1"/>
      </xdr:nvSpPr>
      <xdr:spPr>
        <a:xfrm>
          <a:off x="3225800" y="69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189471</xdr:rowOff>
    </xdr:from>
    <xdr:to>
      <xdr:col>2</xdr:col>
      <xdr:colOff>692150</xdr:colOff>
      <xdr:row>35</xdr:row>
      <xdr:rowOff>291071</xdr:rowOff>
    </xdr:to>
    <xdr:sp macro="" textlink="">
      <xdr:nvSpPr>
        <xdr:cNvPr id="140" name="円/楕円 139"/>
        <xdr:cNvSpPr/>
      </xdr:nvSpPr>
      <xdr:spPr bwMode="auto">
        <a:xfrm>
          <a:off x="2857500" y="679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275848</xdr:rowOff>
    </xdr:from>
    <xdr:ext cx="762000" cy="259045"/>
    <xdr:sp macro="" textlink="">
      <xdr:nvSpPr>
        <xdr:cNvPr id="141" name="テキスト ボックス 140"/>
        <xdr:cNvSpPr txBox="1"/>
      </xdr:nvSpPr>
      <xdr:spPr>
        <a:xfrm>
          <a:off x="2527300" y="688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財政調整基金においては、</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年度までは取崩しにより減少傾向であったが、</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年度からは普通交付税の増により、</a:t>
          </a:r>
          <a:r>
            <a:rPr lang="en-US" altLang="ja-JP" sz="1050" b="0" i="0" baseline="0">
              <a:solidFill>
                <a:schemeClr val="dk1"/>
              </a:solidFill>
              <a:effectLst/>
              <a:latin typeface="+mn-lt"/>
              <a:ea typeface="+mn-ea"/>
              <a:cs typeface="+mn-cs"/>
            </a:rPr>
            <a:t>24</a:t>
          </a:r>
          <a:r>
            <a:rPr lang="ja-JP" altLang="en-US" sz="1050" b="0" i="0" baseline="0">
              <a:solidFill>
                <a:schemeClr val="dk1"/>
              </a:solidFill>
              <a:effectLst/>
              <a:latin typeface="+mn-lt"/>
              <a:ea typeface="+mn-ea"/>
              <a:cs typeface="+mn-cs"/>
            </a:rPr>
            <a:t>年度まで</a:t>
          </a:r>
          <a:r>
            <a:rPr lang="ja-JP" altLang="ja-JP" sz="1050" b="0" i="0" baseline="0">
              <a:solidFill>
                <a:schemeClr val="dk1"/>
              </a:solidFill>
              <a:effectLst/>
              <a:latin typeface="+mn-lt"/>
              <a:ea typeface="+mn-ea"/>
              <a:cs typeface="+mn-cs"/>
            </a:rPr>
            <a:t>基金への積立てができたことで上昇して</a:t>
          </a:r>
          <a:r>
            <a:rPr lang="ja-JP" altLang="en-US" sz="1050" b="0" i="0" baseline="0">
              <a:solidFill>
                <a:schemeClr val="dk1"/>
              </a:solidFill>
              <a:effectLst/>
              <a:latin typeface="+mn-lt"/>
              <a:ea typeface="+mn-ea"/>
              <a:cs typeface="+mn-cs"/>
            </a:rPr>
            <a:t>きた。</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年度は</a:t>
          </a:r>
          <a:r>
            <a:rPr lang="en-US" altLang="ja-JP" sz="1050" b="0" i="0" baseline="0">
              <a:solidFill>
                <a:schemeClr val="dk1"/>
              </a:solidFill>
              <a:effectLst/>
              <a:latin typeface="+mn-lt"/>
              <a:ea typeface="+mn-ea"/>
              <a:cs typeface="+mn-cs"/>
            </a:rPr>
            <a:t>0.07</a:t>
          </a:r>
          <a:r>
            <a:rPr lang="ja-JP" altLang="en-US" sz="1050" b="0" i="0" baseline="0">
              <a:solidFill>
                <a:schemeClr val="dk1"/>
              </a:solidFill>
              <a:effectLst/>
              <a:latin typeface="+mn-lt"/>
              <a:ea typeface="+mn-ea"/>
              <a:cs typeface="+mn-cs"/>
            </a:rPr>
            <a:t>ポイントの減となったが、これは標準財政規模の増（</a:t>
          </a:r>
          <a:r>
            <a:rPr lang="en-US" altLang="ja-JP" sz="1050" b="0" i="0" baseline="0">
              <a:solidFill>
                <a:schemeClr val="dk1"/>
              </a:solidFill>
              <a:effectLst/>
              <a:latin typeface="+mn-lt"/>
              <a:ea typeface="+mn-ea"/>
              <a:cs typeface="+mn-cs"/>
            </a:rPr>
            <a:t>26,402</a:t>
          </a:r>
          <a:r>
            <a:rPr lang="ja-JP" altLang="en-US" sz="1050" b="0" i="0" baseline="0">
              <a:solidFill>
                <a:schemeClr val="dk1"/>
              </a:solidFill>
              <a:effectLst/>
              <a:latin typeface="+mn-lt"/>
              <a:ea typeface="+mn-ea"/>
              <a:cs typeface="+mn-cs"/>
            </a:rPr>
            <a:t>千円）によるものである。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a:t>
          </a:r>
          <a:r>
            <a:rPr lang="ja-JP" altLang="ja-JP" sz="1050">
              <a:solidFill>
                <a:schemeClr val="dk1"/>
              </a:solidFill>
              <a:effectLst/>
              <a:latin typeface="+mn-lt"/>
              <a:ea typeface="+mn-ea"/>
              <a:cs typeface="+mn-cs"/>
            </a:rPr>
            <a:t>実質単年度収支では、マイナスが続いていたが、</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年度から実施された国による経済対策により徐々に回復し、</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年度からは普通交付税が増額となり、財政調整基金へ積立てを行ったことによりプラスに転じ</a:t>
          </a:r>
          <a:r>
            <a:rPr lang="ja-JP" altLang="en-US" sz="1050">
              <a:solidFill>
                <a:schemeClr val="dk1"/>
              </a:solidFill>
              <a:effectLst/>
              <a:latin typeface="+mn-lt"/>
              <a:ea typeface="+mn-ea"/>
              <a:cs typeface="+mn-cs"/>
            </a:rPr>
            <a:t>た</a:t>
          </a:r>
          <a:r>
            <a:rPr lang="ja-JP" altLang="ja-JP" sz="1050">
              <a:solidFill>
                <a:schemeClr val="dk1"/>
              </a:solidFill>
              <a:effectLst/>
              <a:latin typeface="+mn-lt"/>
              <a:ea typeface="+mn-ea"/>
              <a:cs typeface="+mn-cs"/>
            </a:rPr>
            <a:t>。</a:t>
          </a:r>
          <a:endParaRPr lang="en-US" altLang="ja-JP" sz="1050">
            <a:solidFill>
              <a:schemeClr val="dk1"/>
            </a:solidFill>
            <a:effectLst/>
            <a:latin typeface="+mn-lt"/>
            <a:ea typeface="+mn-ea"/>
            <a:cs typeface="+mn-cs"/>
          </a:endParaRPr>
        </a:p>
        <a:p>
          <a:pPr rtl="0" eaLnBrk="1" fontAlgn="auto" latinLnBrk="0" hangingPunct="1"/>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は普通交付税を含めた一般財源の確保が厳しくなる見込みであり、大型事業も予定されていることから、財政調整基金や各種基金の運用が求められ、実質単年度収支が落ち込むことが予想されるため、注視していく必要があ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全ての会計において黒字であり、実質赤字比率はない。</a:t>
          </a:r>
          <a:endParaRPr lang="ja-JP" altLang="ja-JP" sz="1300">
            <a:effectLst/>
          </a:endParaRPr>
        </a:p>
        <a:p>
          <a:pPr rtl="0"/>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水道事業会計</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漏水や維持管理に係る放水の増加により年間配水量は前年と比べ増加しているが、収益としての世帯毎の使用量は減少しているため、事業収入は減となっている。</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、歳出において</a:t>
          </a:r>
          <a:r>
            <a:rPr lang="ja-JP" altLang="en-US" sz="1300" b="0" i="0" baseline="0">
              <a:solidFill>
                <a:schemeClr val="dk1"/>
              </a:solidFill>
              <a:effectLst/>
              <a:latin typeface="+mn-lt"/>
              <a:ea typeface="+mn-ea"/>
              <a:cs typeface="+mn-cs"/>
            </a:rPr>
            <a:t>浄水施設の改修などに伴う工事費の増</a:t>
          </a:r>
          <a:r>
            <a:rPr lang="ja-JP" altLang="ja-JP" sz="1300" b="0" i="0" baseline="0">
              <a:solidFill>
                <a:schemeClr val="dk1"/>
              </a:solidFill>
              <a:effectLst/>
              <a:latin typeface="+mn-lt"/>
              <a:ea typeface="+mn-ea"/>
              <a:cs typeface="+mn-cs"/>
            </a:rPr>
            <a:t>により、当期利益は前年</a:t>
          </a:r>
          <a:r>
            <a:rPr lang="ja-JP" altLang="en-US" sz="1300" b="0" i="0" baseline="0">
              <a:solidFill>
                <a:schemeClr val="dk1"/>
              </a:solidFill>
              <a:effectLst/>
              <a:latin typeface="+mn-lt"/>
              <a:ea typeface="+mn-ea"/>
              <a:cs typeface="+mn-cs"/>
            </a:rPr>
            <a:t>と比べ減となった</a:t>
          </a:r>
          <a:r>
            <a:rPr lang="ja-JP" altLang="ja-JP" sz="1300" b="0" i="0" baseline="0">
              <a:solidFill>
                <a:schemeClr val="dk1"/>
              </a:solidFill>
              <a:effectLst/>
              <a:latin typeface="+mn-lt"/>
              <a:ea typeface="+mn-ea"/>
              <a:cs typeface="+mn-cs"/>
            </a:rPr>
            <a:t>。</a:t>
          </a:r>
          <a:endParaRPr lang="ja-JP" altLang="ja-JP" sz="1300">
            <a:effectLst/>
          </a:endParaRPr>
        </a:p>
        <a:p>
          <a:pPr rtl="0"/>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温泉会計</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前年と比べ、料金収入</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減少して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設備の老朽化に伴う工事費が増</a:t>
          </a:r>
          <a:r>
            <a:rPr lang="ja-JP" altLang="ja-JP" sz="1300" b="0" i="0" baseline="0">
              <a:solidFill>
                <a:schemeClr val="dk1"/>
              </a:solidFill>
              <a:effectLst/>
              <a:latin typeface="+mn-lt"/>
              <a:ea typeface="+mn-ea"/>
              <a:cs typeface="+mn-cs"/>
            </a:rPr>
            <a:t>となったことにより実質収支が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a:t>
          </a:r>
          <a:endParaRPr lang="ja-JP" altLang="ja-JP" sz="1300">
            <a:effectLst/>
          </a:endParaRPr>
        </a:p>
        <a:p>
          <a:pPr rtl="0"/>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歳出における公債費の減少が比率を引き上げた要因となっている。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実質公債費比率の分子を引き下げた大きな要因は次の２点である。</a:t>
          </a:r>
          <a:endParaRPr lang="ja-JP" altLang="ja-JP" sz="1300">
            <a:effectLst/>
          </a:endParaRPr>
        </a:p>
        <a:p>
          <a:pPr eaLnBrk="1" fontAlgn="auto" latinLnBrk="0" hangingPunct="1"/>
          <a:r>
            <a:rPr lang="ja-JP" altLang="ja-JP" sz="1300">
              <a:solidFill>
                <a:schemeClr val="dk1"/>
              </a:solidFill>
              <a:effectLst/>
              <a:latin typeface="+mn-lt"/>
              <a:ea typeface="+mn-ea"/>
              <a:cs typeface="+mn-cs"/>
            </a:rPr>
            <a:t>　①「元利償還金（公債費充当一般財源等額）」は、一般会計債の元利償還金が対前年度</a:t>
          </a:r>
          <a:r>
            <a:rPr lang="en-US" altLang="ja-JP" sz="1300">
              <a:solidFill>
                <a:schemeClr val="dk1"/>
              </a:solidFill>
              <a:effectLst/>
              <a:latin typeface="+mn-lt"/>
              <a:ea typeface="+mn-ea"/>
              <a:cs typeface="+mn-cs"/>
            </a:rPr>
            <a:t>99,170</a:t>
          </a:r>
          <a:r>
            <a:rPr lang="ja-JP" altLang="ja-JP" sz="1300">
              <a:solidFill>
                <a:schemeClr val="dk1"/>
              </a:solidFill>
              <a:effectLst/>
              <a:latin typeface="+mn-lt"/>
              <a:ea typeface="+mn-ea"/>
              <a:cs typeface="+mn-cs"/>
            </a:rPr>
            <a:t>千円減と公債費に充当可能な都市計画税の対前年度</a:t>
          </a:r>
          <a:r>
            <a:rPr lang="en-US" altLang="ja-JP" sz="1300">
              <a:solidFill>
                <a:schemeClr val="dk1"/>
              </a:solidFill>
              <a:effectLst/>
              <a:latin typeface="+mn-lt"/>
              <a:ea typeface="+mn-ea"/>
              <a:cs typeface="+mn-cs"/>
            </a:rPr>
            <a:t>8,332</a:t>
          </a:r>
          <a:r>
            <a:rPr lang="ja-JP" altLang="ja-JP" sz="1300">
              <a:solidFill>
                <a:schemeClr val="dk1"/>
              </a:solidFill>
              <a:effectLst/>
              <a:latin typeface="+mn-lt"/>
              <a:ea typeface="+mn-ea"/>
              <a:cs typeface="+mn-cs"/>
            </a:rPr>
            <a:t>千円減少分を含めると、差引公債費充当一般財源等額は対前年度</a:t>
          </a:r>
          <a:r>
            <a:rPr lang="en-US" altLang="ja-JP" sz="1300">
              <a:solidFill>
                <a:schemeClr val="dk1"/>
              </a:solidFill>
              <a:effectLst/>
              <a:latin typeface="+mn-lt"/>
              <a:ea typeface="+mn-ea"/>
              <a:cs typeface="+mn-cs"/>
            </a:rPr>
            <a:t>90,838</a:t>
          </a:r>
          <a:r>
            <a:rPr lang="ja-JP" altLang="ja-JP" sz="1300">
              <a:solidFill>
                <a:schemeClr val="dk1"/>
              </a:solidFill>
              <a:effectLst/>
              <a:latin typeface="+mn-lt"/>
              <a:ea typeface="+mn-ea"/>
              <a:cs typeface="+mn-cs"/>
            </a:rPr>
            <a:t>千円減の結果となった。</a:t>
          </a:r>
          <a:endParaRPr lang="ja-JP" altLang="ja-JP" sz="1300">
            <a:effectLst/>
          </a:endParaRPr>
        </a:p>
        <a:p>
          <a:r>
            <a:rPr lang="ja-JP" altLang="ja-JP" sz="1300">
              <a:solidFill>
                <a:schemeClr val="dk1"/>
              </a:solidFill>
              <a:effectLst/>
              <a:latin typeface="+mn-lt"/>
              <a:ea typeface="+mn-ea"/>
              <a:cs typeface="+mn-cs"/>
            </a:rPr>
            <a:t>　②「公営企業債の元利償還金に対する繰入金」は、一般会計から下水道事業特別会計への公債費充当分繰出金（対前年度△</a:t>
          </a:r>
          <a:r>
            <a:rPr lang="en-US" altLang="ja-JP" sz="1300">
              <a:solidFill>
                <a:schemeClr val="dk1"/>
              </a:solidFill>
              <a:effectLst/>
              <a:latin typeface="+mn-lt"/>
              <a:ea typeface="+mn-ea"/>
              <a:cs typeface="+mn-cs"/>
            </a:rPr>
            <a:t>55,106</a:t>
          </a:r>
          <a:r>
            <a:rPr lang="ja-JP" altLang="ja-JP" sz="1300">
              <a:solidFill>
                <a:schemeClr val="dk1"/>
              </a:solidFill>
              <a:effectLst/>
              <a:latin typeface="+mn-lt"/>
              <a:ea typeface="+mn-ea"/>
              <a:cs typeface="+mn-cs"/>
            </a:rPr>
            <a:t>千円）の減と、着実に進めている起債償還による下水道事業債の元利償還金の減を合算し、総額</a:t>
          </a:r>
          <a:r>
            <a:rPr lang="en-US" altLang="ja-JP" sz="1300">
              <a:solidFill>
                <a:schemeClr val="dk1"/>
              </a:solidFill>
              <a:effectLst/>
              <a:latin typeface="+mn-lt"/>
              <a:ea typeface="+mn-ea"/>
              <a:cs typeface="+mn-cs"/>
            </a:rPr>
            <a:t>54,861</a:t>
          </a:r>
          <a:r>
            <a:rPr lang="ja-JP" altLang="ja-JP" sz="1300">
              <a:solidFill>
                <a:schemeClr val="dk1"/>
              </a:solidFill>
              <a:effectLst/>
              <a:latin typeface="+mn-lt"/>
              <a:ea typeface="+mn-ea"/>
              <a:cs typeface="+mn-cs"/>
            </a:rPr>
            <a:t>千円減の結果となった。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将来負担比率の分子を押し上げた要因としては、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「一般会計等に係る地方債の現在高」が対前年度</a:t>
          </a:r>
          <a:r>
            <a:rPr lang="en-US" altLang="ja-JP" sz="1100">
              <a:solidFill>
                <a:schemeClr val="dk1"/>
              </a:solidFill>
              <a:effectLst/>
              <a:latin typeface="+mn-lt"/>
              <a:ea typeface="+mn-ea"/>
              <a:cs typeface="+mn-cs"/>
            </a:rPr>
            <a:t>560,748</a:t>
          </a:r>
          <a:r>
            <a:rPr lang="ja-JP" altLang="ja-JP" sz="1100">
              <a:solidFill>
                <a:schemeClr val="dk1"/>
              </a:solidFill>
              <a:effectLst/>
              <a:latin typeface="+mn-lt"/>
              <a:ea typeface="+mn-ea"/>
              <a:cs typeface="+mn-cs"/>
            </a:rPr>
            <a:t>千円の増で、赤砂崎公園整備事業や南小学校改築事業の実施により地方債発行額が多額となったことが大きく影響している。</a:t>
          </a:r>
          <a:endParaRPr lang="ja-JP" altLang="ja-JP" sz="1400">
            <a:effectLst/>
          </a:endParaRPr>
        </a:p>
        <a:p>
          <a:r>
            <a:rPr lang="ja-JP" altLang="ja-JP" sz="1100">
              <a:solidFill>
                <a:schemeClr val="dk1"/>
              </a:solidFill>
              <a:effectLst/>
              <a:latin typeface="+mn-lt"/>
              <a:ea typeface="+mn-ea"/>
              <a:cs typeface="+mn-cs"/>
            </a:rPr>
            <a:t>　一方で、比率の分子を押し下げた要因としては、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「公営企業債等繰入見込額」のうち都市計画税に係る下水道未償還元金が対前年度</a:t>
          </a:r>
          <a:r>
            <a:rPr lang="en-US" altLang="ja-JP" sz="1100">
              <a:solidFill>
                <a:schemeClr val="dk1"/>
              </a:solidFill>
              <a:effectLst/>
              <a:latin typeface="+mn-lt"/>
              <a:ea typeface="+mn-ea"/>
              <a:cs typeface="+mn-cs"/>
            </a:rPr>
            <a:t>239,238</a:t>
          </a:r>
          <a:r>
            <a:rPr lang="ja-JP" altLang="ja-JP" sz="1100">
              <a:solidFill>
                <a:schemeClr val="dk1"/>
              </a:solidFill>
              <a:effectLst/>
              <a:latin typeface="+mn-lt"/>
              <a:ea typeface="+mn-ea"/>
              <a:cs typeface="+mn-cs"/>
            </a:rPr>
            <a:t>千円減となったこと、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「設立法人等の負債額等負担見込額」のうち、土地開発公社の負債額が</a:t>
          </a:r>
          <a:r>
            <a:rPr lang="en-US" altLang="ja-JP" sz="1100">
              <a:solidFill>
                <a:schemeClr val="dk1"/>
              </a:solidFill>
              <a:effectLst/>
              <a:latin typeface="+mn-lt"/>
              <a:ea typeface="+mn-ea"/>
              <a:cs typeface="+mn-cs"/>
            </a:rPr>
            <a:t>245,616</a:t>
          </a:r>
          <a:r>
            <a:rPr lang="ja-JP" altLang="ja-JP" sz="1100">
              <a:solidFill>
                <a:schemeClr val="dk1"/>
              </a:solidFill>
              <a:effectLst/>
              <a:latin typeface="+mn-lt"/>
              <a:ea typeface="+mn-ea"/>
              <a:cs typeface="+mn-cs"/>
            </a:rPr>
            <a:t>千円減となったことが影響している。</a:t>
          </a:r>
          <a:endParaRPr lang="ja-JP" altLang="ja-JP" sz="1400">
            <a:effectLst/>
          </a:endParaRPr>
        </a:p>
        <a:p>
          <a:r>
            <a:rPr lang="ja-JP" altLang="ja-JP" sz="1100">
              <a:solidFill>
                <a:schemeClr val="dk1"/>
              </a:solidFill>
              <a:effectLst/>
              <a:latin typeface="+mn-lt"/>
              <a:ea typeface="+mn-ea"/>
              <a:cs typeface="+mn-cs"/>
            </a:rPr>
            <a:t>　上記から、将来負担額として算定される「一般会計等に係る地方債の現在高」「設立法人等の負債額等負担見込額」「公営企業債等繰入見込額」の増減から、充当可能財源等として算定される「充当可能特定歳入」の増減額を差し引いた額が将来負担比率の分子となる額に影響し、分子全体では対前年度</a:t>
          </a:r>
          <a:r>
            <a:rPr lang="en-US" altLang="ja-JP" sz="1100">
              <a:solidFill>
                <a:schemeClr val="dk1"/>
              </a:solidFill>
              <a:effectLst/>
              <a:latin typeface="+mn-lt"/>
              <a:ea typeface="+mn-ea"/>
              <a:cs typeface="+mn-cs"/>
            </a:rPr>
            <a:t>290,772</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の結果となっている。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8702552</v>
      </c>
      <c r="BO4" s="379"/>
      <c r="BP4" s="379"/>
      <c r="BQ4" s="379"/>
      <c r="BR4" s="379"/>
      <c r="BS4" s="379"/>
      <c r="BT4" s="379"/>
      <c r="BU4" s="380"/>
      <c r="BV4" s="378">
        <v>8799953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6.8</v>
      </c>
      <c r="CU4" s="554"/>
      <c r="CV4" s="554"/>
      <c r="CW4" s="554"/>
      <c r="CX4" s="554"/>
      <c r="CY4" s="554"/>
      <c r="CZ4" s="554"/>
      <c r="DA4" s="555"/>
      <c r="DB4" s="553">
        <v>6.7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8360841</v>
      </c>
      <c r="BO5" s="384"/>
      <c r="BP5" s="384"/>
      <c r="BQ5" s="384"/>
      <c r="BR5" s="384"/>
      <c r="BS5" s="384"/>
      <c r="BT5" s="384"/>
      <c r="BU5" s="385"/>
      <c r="BV5" s="383">
        <v>8474726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73.3</v>
      </c>
      <c r="CU5" s="354"/>
      <c r="CV5" s="354"/>
      <c r="CW5" s="354"/>
      <c r="CX5" s="354"/>
      <c r="CY5" s="354"/>
      <c r="CZ5" s="354"/>
      <c r="DA5" s="355"/>
      <c r="DB5" s="353">
        <v>77.2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341711</v>
      </c>
      <c r="BO6" s="384"/>
      <c r="BP6" s="384"/>
      <c r="BQ6" s="384"/>
      <c r="BR6" s="384"/>
      <c r="BS6" s="384"/>
      <c r="BT6" s="384"/>
      <c r="BU6" s="385"/>
      <c r="BV6" s="383">
        <v>325227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80.7</v>
      </c>
      <c r="CU6" s="528"/>
      <c r="CV6" s="528"/>
      <c r="CW6" s="528"/>
      <c r="CX6" s="528"/>
      <c r="CY6" s="528"/>
      <c r="CZ6" s="528"/>
      <c r="DA6" s="529"/>
      <c r="DB6" s="527">
        <v>84.3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9706</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4881429</v>
      </c>
      <c r="CU7" s="384"/>
      <c r="CV7" s="384"/>
      <c r="CW7" s="384"/>
      <c r="CX7" s="384"/>
      <c r="CY7" s="384"/>
      <c r="CZ7" s="384"/>
      <c r="DA7" s="385"/>
      <c r="DB7" s="383">
        <v>4855027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332005</v>
      </c>
      <c r="BO8" s="384"/>
      <c r="BP8" s="384"/>
      <c r="BQ8" s="384"/>
      <c r="BR8" s="384"/>
      <c r="BS8" s="384"/>
      <c r="BT8" s="384"/>
      <c r="BU8" s="385"/>
      <c r="BV8" s="383">
        <v>325227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0.6</v>
      </c>
      <c r="CU8" s="491"/>
      <c r="CV8" s="491"/>
      <c r="CW8" s="491"/>
      <c r="CX8" s="491"/>
      <c r="CY8" s="491"/>
      <c r="CZ8" s="491"/>
      <c r="DA8" s="492"/>
      <c r="DB8" s="490">
        <v>0.6</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21532</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101</v>
      </c>
      <c r="AV9" s="439"/>
      <c r="AW9" s="439"/>
      <c r="AX9" s="439"/>
      <c r="AY9" s="363" t="s">
        <v>102</v>
      </c>
      <c r="AZ9" s="364"/>
      <c r="BA9" s="364"/>
      <c r="BB9" s="364"/>
      <c r="BC9" s="364"/>
      <c r="BD9" s="364"/>
      <c r="BE9" s="364"/>
      <c r="BF9" s="364"/>
      <c r="BG9" s="364"/>
      <c r="BH9" s="364"/>
      <c r="BI9" s="364"/>
      <c r="BJ9" s="364"/>
      <c r="BK9" s="364"/>
      <c r="BL9" s="364"/>
      <c r="BM9" s="365"/>
      <c r="BN9" s="383">
        <v>6778</v>
      </c>
      <c r="BO9" s="384"/>
      <c r="BP9" s="384"/>
      <c r="BQ9" s="384"/>
      <c r="BR9" s="384"/>
      <c r="BS9" s="384"/>
      <c r="BT9" s="384"/>
      <c r="BU9" s="385"/>
      <c r="BV9" s="383">
        <v>10033</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104</v>
      </c>
      <c r="M10" s="357"/>
      <c r="N10" s="357"/>
      <c r="O10" s="357"/>
      <c r="P10" s="357"/>
      <c r="Q10" s="358"/>
      <c r="R10" s="359">
        <v>22863</v>
      </c>
      <c r="S10" s="360"/>
      <c r="T10" s="360"/>
      <c r="U10" s="360"/>
      <c r="V10" s="362"/>
      <c r="W10" s="525"/>
      <c r="X10" s="345"/>
      <c r="Y10" s="345"/>
      <c r="Z10" s="345"/>
      <c r="AA10" s="345"/>
      <c r="AB10" s="345"/>
      <c r="AC10" s="345"/>
      <c r="AD10" s="345"/>
      <c r="AE10" s="345"/>
      <c r="AF10" s="345"/>
      <c r="AG10" s="345"/>
      <c r="AH10" s="345"/>
      <c r="AI10" s="345"/>
      <c r="AJ10" s="345"/>
      <c r="AK10" s="345"/>
      <c r="AL10" s="526"/>
      <c r="AM10" s="450" t="s">
        <v>105</v>
      </c>
      <c r="AN10" s="357"/>
      <c r="AO10" s="357"/>
      <c r="AP10" s="357"/>
      <c r="AQ10" s="357"/>
      <c r="AR10" s="357"/>
      <c r="AS10" s="357"/>
      <c r="AT10" s="358"/>
      <c r="AU10" s="438" t="s">
        <v>106</v>
      </c>
      <c r="AV10" s="439"/>
      <c r="AW10" s="439"/>
      <c r="AX10" s="439"/>
      <c r="AY10" s="363" t="s">
        <v>107</v>
      </c>
      <c r="AZ10" s="364"/>
      <c r="BA10" s="364"/>
      <c r="BB10" s="364"/>
      <c r="BC10" s="364"/>
      <c r="BD10" s="364"/>
      <c r="BE10" s="364"/>
      <c r="BF10" s="364"/>
      <c r="BG10" s="364"/>
      <c r="BH10" s="364"/>
      <c r="BI10" s="364"/>
      <c r="BJ10" s="364"/>
      <c r="BK10" s="364"/>
      <c r="BL10" s="364"/>
      <c r="BM10" s="365"/>
      <c r="BN10" s="383">
        <v>1887</v>
      </c>
      <c r="BO10" s="384"/>
      <c r="BP10" s="384"/>
      <c r="BQ10" s="384"/>
      <c r="BR10" s="384"/>
      <c r="BS10" s="384"/>
      <c r="BT10" s="384"/>
      <c r="BU10" s="385"/>
      <c r="BV10" s="383">
        <v>101127</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109</v>
      </c>
      <c r="M11" s="428"/>
      <c r="N11" s="428"/>
      <c r="O11" s="428"/>
      <c r="P11" s="428"/>
      <c r="Q11" s="429"/>
      <c r="R11" s="513" t="s">
        <v>110</v>
      </c>
      <c r="S11" s="514"/>
      <c r="T11" s="514"/>
      <c r="U11" s="514"/>
      <c r="V11" s="515"/>
      <c r="W11" s="525"/>
      <c r="X11" s="345"/>
      <c r="Y11" s="345"/>
      <c r="Z11" s="345"/>
      <c r="AA11" s="345"/>
      <c r="AB11" s="345"/>
      <c r="AC11" s="345"/>
      <c r="AD11" s="345"/>
      <c r="AE11" s="345"/>
      <c r="AF11" s="345"/>
      <c r="AG11" s="345"/>
      <c r="AH11" s="345"/>
      <c r="AI11" s="345"/>
      <c r="AJ11" s="345"/>
      <c r="AK11" s="345"/>
      <c r="AL11" s="526"/>
      <c r="AM11" s="450" t="s">
        <v>111</v>
      </c>
      <c r="AN11" s="357"/>
      <c r="AO11" s="357"/>
      <c r="AP11" s="357"/>
      <c r="AQ11" s="357"/>
      <c r="AR11" s="357"/>
      <c r="AS11" s="357"/>
      <c r="AT11" s="358"/>
      <c r="AU11" s="438" t="s">
        <v>78</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21470</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21199</v>
      </c>
      <c r="S13" s="483"/>
      <c r="T13" s="483"/>
      <c r="U13" s="483"/>
      <c r="V13" s="484"/>
      <c r="W13" s="470" t="s">
        <v>125</v>
      </c>
      <c r="X13" s="396"/>
      <c r="Y13" s="396"/>
      <c r="Z13" s="396"/>
      <c r="AA13" s="396"/>
      <c r="AB13" s="397"/>
      <c r="AC13" s="359">
        <v>160</v>
      </c>
      <c r="AD13" s="360"/>
      <c r="AE13" s="360"/>
      <c r="AF13" s="360"/>
      <c r="AG13" s="361"/>
      <c r="AH13" s="359">
        <v>257</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8665</v>
      </c>
      <c r="BO13" s="384"/>
      <c r="BP13" s="384"/>
      <c r="BQ13" s="384"/>
      <c r="BR13" s="384"/>
      <c r="BS13" s="384"/>
      <c r="BT13" s="384"/>
      <c r="BU13" s="385"/>
      <c r="BV13" s="383">
        <v>111160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2</v>
      </c>
      <c r="CU13" s="354"/>
      <c r="CV13" s="354"/>
      <c r="CW13" s="354"/>
      <c r="CX13" s="354"/>
      <c r="CY13" s="354"/>
      <c r="CZ13" s="354"/>
      <c r="DA13" s="355"/>
      <c r="DB13" s="353">
        <v>4.3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21655</v>
      </c>
      <c r="S14" s="483"/>
      <c r="T14" s="483"/>
      <c r="U14" s="483"/>
      <c r="V14" s="484"/>
      <c r="W14" s="485"/>
      <c r="X14" s="399"/>
      <c r="Y14" s="399"/>
      <c r="Z14" s="399"/>
      <c r="AA14" s="399"/>
      <c r="AB14" s="400"/>
      <c r="AC14" s="475">
        <v>1.6</v>
      </c>
      <c r="AD14" s="476"/>
      <c r="AE14" s="476"/>
      <c r="AF14" s="476"/>
      <c r="AG14" s="477"/>
      <c r="AH14" s="475">
        <v>2.2000000000000002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95.1</v>
      </c>
      <c r="CU14" s="454"/>
      <c r="CV14" s="454"/>
      <c r="CW14" s="454"/>
      <c r="CX14" s="454"/>
      <c r="CY14" s="454"/>
      <c r="CZ14" s="454"/>
      <c r="DA14" s="455"/>
      <c r="DB14" s="486">
        <v>89.5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21378</v>
      </c>
      <c r="S15" s="483"/>
      <c r="T15" s="483"/>
      <c r="U15" s="483"/>
      <c r="V15" s="484"/>
      <c r="W15" s="470" t="s">
        <v>132</v>
      </c>
      <c r="X15" s="396"/>
      <c r="Y15" s="396"/>
      <c r="Z15" s="396"/>
      <c r="AA15" s="396"/>
      <c r="AB15" s="397"/>
      <c r="AC15" s="359">
        <v>3994</v>
      </c>
      <c r="AD15" s="360"/>
      <c r="AE15" s="360"/>
      <c r="AF15" s="360"/>
      <c r="AG15" s="361"/>
      <c r="AH15" s="359">
        <v>4960</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2213641</v>
      </c>
      <c r="BO15" s="379"/>
      <c r="BP15" s="379"/>
      <c r="BQ15" s="379"/>
      <c r="BR15" s="379"/>
      <c r="BS15" s="379"/>
      <c r="BT15" s="379"/>
      <c r="BU15" s="380"/>
      <c r="BV15" s="378">
        <v>2276791</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39</v>
      </c>
      <c r="AD16" s="476"/>
      <c r="AE16" s="476"/>
      <c r="AF16" s="476"/>
      <c r="AG16" s="477"/>
      <c r="AH16" s="475">
        <v>42.7</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3747229</v>
      </c>
      <c r="BO16" s="384"/>
      <c r="BP16" s="384"/>
      <c r="BQ16" s="384"/>
      <c r="BR16" s="384"/>
      <c r="BS16" s="384"/>
      <c r="BT16" s="384"/>
      <c r="BU16" s="385"/>
      <c r="BV16" s="383">
        <v>3760866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6076</v>
      </c>
      <c r="AD17" s="360"/>
      <c r="AE17" s="360"/>
      <c r="AF17" s="360"/>
      <c r="AG17" s="361"/>
      <c r="AH17" s="359">
        <v>6325</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2901151</v>
      </c>
      <c r="BO17" s="384"/>
      <c r="BP17" s="384"/>
      <c r="BQ17" s="384"/>
      <c r="BR17" s="384"/>
      <c r="BS17" s="384"/>
      <c r="BT17" s="384"/>
      <c r="BU17" s="385"/>
      <c r="BV17" s="383">
        <v>2963550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66.900000000000006</v>
      </c>
      <c r="M18" s="446"/>
      <c r="N18" s="446"/>
      <c r="O18" s="446"/>
      <c r="P18" s="446"/>
      <c r="Q18" s="446"/>
      <c r="R18" s="447"/>
      <c r="S18" s="447"/>
      <c r="T18" s="447"/>
      <c r="U18" s="447"/>
      <c r="V18" s="448"/>
      <c r="W18" s="462"/>
      <c r="X18" s="463"/>
      <c r="Y18" s="463"/>
      <c r="Z18" s="463"/>
      <c r="AA18" s="463"/>
      <c r="AB18" s="471"/>
      <c r="AC18" s="347">
        <v>59.4</v>
      </c>
      <c r="AD18" s="348"/>
      <c r="AE18" s="348"/>
      <c r="AF18" s="348"/>
      <c r="AG18" s="449"/>
      <c r="AH18" s="347">
        <v>54.5</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3590476</v>
      </c>
      <c r="BO18" s="384"/>
      <c r="BP18" s="384"/>
      <c r="BQ18" s="384"/>
      <c r="BR18" s="384"/>
      <c r="BS18" s="384"/>
      <c r="BT18" s="384"/>
      <c r="BU18" s="385"/>
      <c r="BV18" s="383">
        <v>3728192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322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5615610</v>
      </c>
      <c r="BO19" s="384"/>
      <c r="BP19" s="384"/>
      <c r="BQ19" s="384"/>
      <c r="BR19" s="384"/>
      <c r="BS19" s="384"/>
      <c r="BT19" s="384"/>
      <c r="BU19" s="385"/>
      <c r="BV19" s="383">
        <v>5552702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8361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8742648</v>
      </c>
      <c r="BO23" s="384"/>
      <c r="BP23" s="384"/>
      <c r="BQ23" s="384"/>
      <c r="BR23" s="384"/>
      <c r="BS23" s="384"/>
      <c r="BT23" s="384"/>
      <c r="BU23" s="385"/>
      <c r="BV23" s="383">
        <v>8181900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7620</v>
      </c>
      <c r="R24" s="360"/>
      <c r="S24" s="360"/>
      <c r="T24" s="360"/>
      <c r="U24" s="360"/>
      <c r="V24" s="361"/>
      <c r="W24" s="425"/>
      <c r="X24" s="416"/>
      <c r="Y24" s="417"/>
      <c r="Z24" s="356" t="s">
        <v>156</v>
      </c>
      <c r="AA24" s="357"/>
      <c r="AB24" s="357"/>
      <c r="AC24" s="357"/>
      <c r="AD24" s="357"/>
      <c r="AE24" s="357"/>
      <c r="AF24" s="357"/>
      <c r="AG24" s="358"/>
      <c r="AH24" s="359">
        <v>174</v>
      </c>
      <c r="AI24" s="360"/>
      <c r="AJ24" s="360"/>
      <c r="AK24" s="360"/>
      <c r="AL24" s="361"/>
      <c r="AM24" s="359">
        <v>500946</v>
      </c>
      <c r="AN24" s="360"/>
      <c r="AO24" s="360"/>
      <c r="AP24" s="360"/>
      <c r="AQ24" s="360"/>
      <c r="AR24" s="361"/>
      <c r="AS24" s="359">
        <v>2879</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6526275</v>
      </c>
      <c r="BO24" s="384"/>
      <c r="BP24" s="384"/>
      <c r="BQ24" s="384"/>
      <c r="BR24" s="384"/>
      <c r="BS24" s="384"/>
      <c r="BT24" s="384"/>
      <c r="BU24" s="385"/>
      <c r="BV24" s="383">
        <v>6303195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6270</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2562380</v>
      </c>
      <c r="BO25" s="379"/>
      <c r="BP25" s="379"/>
      <c r="BQ25" s="379"/>
      <c r="BR25" s="379"/>
      <c r="BS25" s="379"/>
      <c r="BT25" s="379"/>
      <c r="BU25" s="380"/>
      <c r="BV25" s="378">
        <v>3473540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5430</v>
      </c>
      <c r="R26" s="360"/>
      <c r="S26" s="360"/>
      <c r="T26" s="360"/>
      <c r="U26" s="360"/>
      <c r="V26" s="361"/>
      <c r="W26" s="425"/>
      <c r="X26" s="416"/>
      <c r="Y26" s="417"/>
      <c r="Z26" s="356" t="s">
        <v>162</v>
      </c>
      <c r="AA26" s="436"/>
      <c r="AB26" s="436"/>
      <c r="AC26" s="436"/>
      <c r="AD26" s="436"/>
      <c r="AE26" s="436"/>
      <c r="AF26" s="436"/>
      <c r="AG26" s="437"/>
      <c r="AH26" s="359" t="s">
        <v>122</v>
      </c>
      <c r="AI26" s="360"/>
      <c r="AJ26" s="360"/>
      <c r="AK26" s="360"/>
      <c r="AL26" s="361"/>
      <c r="AM26" s="359" t="s">
        <v>122</v>
      </c>
      <c r="AN26" s="360"/>
      <c r="AO26" s="360"/>
      <c r="AP26" s="360"/>
      <c r="AQ26" s="360"/>
      <c r="AR26" s="361"/>
      <c r="AS26" s="359" t="s">
        <v>122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3280</v>
      </c>
      <c r="R27" s="360"/>
      <c r="S27" s="360"/>
      <c r="T27" s="360"/>
      <c r="U27" s="360"/>
      <c r="V27" s="361"/>
      <c r="W27" s="425"/>
      <c r="X27" s="416"/>
      <c r="Y27" s="417"/>
      <c r="Z27" s="356" t="s">
        <v>165</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2660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1006971</v>
      </c>
      <c r="BO28" s="379"/>
      <c r="BP28" s="379"/>
      <c r="BQ28" s="379"/>
      <c r="BR28" s="379"/>
      <c r="BS28" s="379"/>
      <c r="BT28" s="379"/>
      <c r="BU28" s="380"/>
      <c r="BV28" s="378">
        <v>1005084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11</v>
      </c>
      <c r="M29" s="360"/>
      <c r="N29" s="360"/>
      <c r="O29" s="360"/>
      <c r="P29" s="361"/>
      <c r="Q29" s="359">
        <v>2370</v>
      </c>
      <c r="R29" s="360"/>
      <c r="S29" s="360"/>
      <c r="T29" s="360"/>
      <c r="U29" s="360"/>
      <c r="V29" s="361"/>
      <c r="W29" s="425"/>
      <c r="X29" s="416"/>
      <c r="Y29" s="417"/>
      <c r="Z29" s="356" t="s">
        <v>172</v>
      </c>
      <c r="AA29" s="357"/>
      <c r="AB29" s="357"/>
      <c r="AC29" s="357"/>
      <c r="AD29" s="357"/>
      <c r="AE29" s="357"/>
      <c r="AF29" s="357"/>
      <c r="AG29" s="358"/>
      <c r="AH29" s="359">
        <v>174</v>
      </c>
      <c r="AI29" s="360"/>
      <c r="AJ29" s="360"/>
      <c r="AK29" s="360"/>
      <c r="AL29" s="361"/>
      <c r="AM29" s="359">
        <v>500946</v>
      </c>
      <c r="AN29" s="360"/>
      <c r="AO29" s="360"/>
      <c r="AP29" s="360"/>
      <c r="AQ29" s="360"/>
      <c r="AR29" s="361"/>
      <c r="AS29" s="359">
        <v>2879</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69514</v>
      </c>
      <c r="BO29" s="384"/>
      <c r="BP29" s="384"/>
      <c r="BQ29" s="384"/>
      <c r="BR29" s="384"/>
      <c r="BS29" s="384"/>
      <c r="BT29" s="384"/>
      <c r="BU29" s="385"/>
      <c r="BV29" s="383">
        <v>69485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94.9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1264741</v>
      </c>
      <c r="BO30" s="387"/>
      <c r="BP30" s="387"/>
      <c r="BQ30" s="387"/>
      <c r="BR30" s="387"/>
      <c r="BS30" s="387"/>
      <c r="BT30" s="387"/>
      <c r="BU30" s="388"/>
      <c r="BV30" s="386">
        <v>1100717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諏訪広域連合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下諏訪町土地開発公社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温泉事業特別会計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　（一般会計）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社団法人　下諏訪町地域開発公社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特別養護老人ホーム事業特別会計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　（特別養護老人ホーム恋月荘特別会計）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　（救護施設八ヶ岳寮特別会計）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交通災害共済事業特別会計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　（介護保険特別会計）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　（諏訪広域消防特別会計）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　（ふるさと市町村県基金事業特別会計）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長野県市町村自治振興組合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長野県後期高齢者医療広域連合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BW34" sqref="BW34:BX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209</v>
      </c>
      <c r="C5" s="674"/>
      <c r="D5" s="674"/>
      <c r="E5" s="674"/>
      <c r="F5" s="674"/>
      <c r="G5" s="674"/>
      <c r="H5" s="674"/>
      <c r="I5" s="674"/>
      <c r="J5" s="674"/>
      <c r="K5" s="674"/>
      <c r="L5" s="674"/>
      <c r="M5" s="674"/>
      <c r="N5" s="674"/>
      <c r="O5" s="674"/>
      <c r="P5" s="674"/>
      <c r="Q5" s="675"/>
      <c r="R5" s="636">
        <v>2716203</v>
      </c>
      <c r="S5" s="637"/>
      <c r="T5" s="637"/>
      <c r="U5" s="637"/>
      <c r="V5" s="637"/>
      <c r="W5" s="637"/>
      <c r="X5" s="637"/>
      <c r="Y5" s="684"/>
      <c r="Z5" s="697">
        <v>31.2</v>
      </c>
      <c r="AA5" s="697"/>
      <c r="AB5" s="697"/>
      <c r="AC5" s="697"/>
      <c r="AD5" s="698">
        <v>2564126</v>
      </c>
      <c r="AE5" s="698"/>
      <c r="AF5" s="698"/>
      <c r="AG5" s="698"/>
      <c r="AH5" s="698"/>
      <c r="AI5" s="698"/>
      <c r="AJ5" s="698"/>
      <c r="AK5" s="698"/>
      <c r="AL5" s="685">
        <v>57.6</v>
      </c>
      <c r="AM5" s="654"/>
      <c r="AN5" s="654"/>
      <c r="AO5" s="686"/>
      <c r="AP5" s="673" t="s">
        <v>210</v>
      </c>
      <c r="AQ5" s="674"/>
      <c r="AR5" s="674"/>
      <c r="AS5" s="674"/>
      <c r="AT5" s="674"/>
      <c r="AU5" s="674"/>
      <c r="AV5" s="674"/>
      <c r="AW5" s="674"/>
      <c r="AX5" s="674"/>
      <c r="AY5" s="674"/>
      <c r="AZ5" s="674"/>
      <c r="BA5" s="674"/>
      <c r="BB5" s="674"/>
      <c r="BC5" s="674"/>
      <c r="BD5" s="674"/>
      <c r="BE5" s="674"/>
      <c r="BF5" s="675"/>
      <c r="BG5" s="586">
        <v>2559264</v>
      </c>
      <c r="BH5" s="587"/>
      <c r="BI5" s="587"/>
      <c r="BJ5" s="587"/>
      <c r="BK5" s="587"/>
      <c r="BL5" s="587"/>
      <c r="BM5" s="587"/>
      <c r="BN5" s="588"/>
      <c r="BO5" s="639">
        <v>94.2</v>
      </c>
      <c r="BP5" s="639"/>
      <c r="BQ5" s="639"/>
      <c r="BR5" s="639"/>
      <c r="BS5" s="640" t="s">
        <v>211</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212</v>
      </c>
      <c r="CS5" s="692"/>
      <c r="CT5" s="692"/>
      <c r="CU5" s="692"/>
      <c r="CV5" s="692"/>
      <c r="CW5" s="692"/>
      <c r="CX5" s="692"/>
      <c r="CY5" s="693"/>
      <c r="CZ5" s="691" t="s">
        <v>203</v>
      </c>
      <c r="DA5" s="692"/>
      <c r="DB5" s="692"/>
      <c r="DC5" s="693"/>
      <c r="DD5" s="691" t="s">
        <v>213</v>
      </c>
      <c r="DE5" s="692"/>
      <c r="DF5" s="692"/>
      <c r="DG5" s="692"/>
      <c r="DH5" s="692"/>
      <c r="DI5" s="692"/>
      <c r="DJ5" s="692"/>
      <c r="DK5" s="692"/>
      <c r="DL5" s="692"/>
      <c r="DM5" s="692"/>
      <c r="DN5" s="692"/>
      <c r="DO5" s="692"/>
      <c r="DP5" s="693"/>
      <c r="DQ5" s="691" t="s">
        <v>214</v>
      </c>
      <c r="DR5" s="692"/>
      <c r="DS5" s="692"/>
      <c r="DT5" s="692"/>
      <c r="DU5" s="692"/>
      <c r="DV5" s="692"/>
      <c r="DW5" s="692"/>
      <c r="DX5" s="692"/>
      <c r="DY5" s="692"/>
      <c r="DZ5" s="692"/>
      <c r="EA5" s="692"/>
      <c r="EB5" s="692"/>
      <c r="EC5" s="693"/>
    </row>
    <row r="6" spans="2:143" ht="11.25" customHeight="1">
      <c r="B6" s="583" t="s">
        <v>215</v>
      </c>
      <c r="C6" s="584"/>
      <c r="D6" s="584"/>
      <c r="E6" s="584"/>
      <c r="F6" s="584"/>
      <c r="G6" s="584"/>
      <c r="H6" s="584"/>
      <c r="I6" s="584"/>
      <c r="J6" s="584"/>
      <c r="K6" s="584"/>
      <c r="L6" s="584"/>
      <c r="M6" s="584"/>
      <c r="N6" s="584"/>
      <c r="O6" s="584"/>
      <c r="P6" s="584"/>
      <c r="Q6" s="585"/>
      <c r="R6" s="586">
        <v>54882</v>
      </c>
      <c r="S6" s="587"/>
      <c r="T6" s="587"/>
      <c r="U6" s="587"/>
      <c r="V6" s="587"/>
      <c r="W6" s="587"/>
      <c r="X6" s="587"/>
      <c r="Y6" s="588"/>
      <c r="Z6" s="639">
        <v>0.6</v>
      </c>
      <c r="AA6" s="639"/>
      <c r="AB6" s="639"/>
      <c r="AC6" s="639"/>
      <c r="AD6" s="640">
        <v>54882</v>
      </c>
      <c r="AE6" s="640"/>
      <c r="AF6" s="640"/>
      <c r="AG6" s="640"/>
      <c r="AH6" s="640"/>
      <c r="AI6" s="640"/>
      <c r="AJ6" s="640"/>
      <c r="AK6" s="640"/>
      <c r="AL6" s="609">
        <v>1.2</v>
      </c>
      <c r="AM6" s="641"/>
      <c r="AN6" s="641"/>
      <c r="AO6" s="642"/>
      <c r="AP6" s="583" t="s">
        <v>216</v>
      </c>
      <c r="AQ6" s="584"/>
      <c r="AR6" s="584"/>
      <c r="AS6" s="584"/>
      <c r="AT6" s="584"/>
      <c r="AU6" s="584"/>
      <c r="AV6" s="584"/>
      <c r="AW6" s="584"/>
      <c r="AX6" s="584"/>
      <c r="AY6" s="584"/>
      <c r="AZ6" s="584"/>
      <c r="BA6" s="584"/>
      <c r="BB6" s="584"/>
      <c r="BC6" s="584"/>
      <c r="BD6" s="584"/>
      <c r="BE6" s="584"/>
      <c r="BF6" s="585"/>
      <c r="BG6" s="586">
        <v>2559264</v>
      </c>
      <c r="BH6" s="587"/>
      <c r="BI6" s="587"/>
      <c r="BJ6" s="587"/>
      <c r="BK6" s="587"/>
      <c r="BL6" s="587"/>
      <c r="BM6" s="587"/>
      <c r="BN6" s="588"/>
      <c r="BO6" s="639">
        <v>94.2</v>
      </c>
      <c r="BP6" s="639"/>
      <c r="BQ6" s="639"/>
      <c r="BR6" s="639"/>
      <c r="BS6" s="640" t="s">
        <v>211</v>
      </c>
      <c r="BT6" s="640"/>
      <c r="BU6" s="640"/>
      <c r="BV6" s="640"/>
      <c r="BW6" s="640"/>
      <c r="BX6" s="640"/>
      <c r="BY6" s="640"/>
      <c r="BZ6" s="640"/>
      <c r="CA6" s="640"/>
      <c r="CB6" s="676"/>
      <c r="CD6" s="643" t="s">
        <v>217</v>
      </c>
      <c r="CE6" s="644"/>
      <c r="CF6" s="644"/>
      <c r="CG6" s="644"/>
      <c r="CH6" s="644"/>
      <c r="CI6" s="644"/>
      <c r="CJ6" s="644"/>
      <c r="CK6" s="644"/>
      <c r="CL6" s="644"/>
      <c r="CM6" s="644"/>
      <c r="CN6" s="644"/>
      <c r="CO6" s="644"/>
      <c r="CP6" s="644"/>
      <c r="CQ6" s="645"/>
      <c r="CR6" s="586">
        <v>99190</v>
      </c>
      <c r="CS6" s="587"/>
      <c r="CT6" s="587"/>
      <c r="CU6" s="587"/>
      <c r="CV6" s="587"/>
      <c r="CW6" s="587"/>
      <c r="CX6" s="587"/>
      <c r="CY6" s="588"/>
      <c r="CZ6" s="639">
        <v>1.2</v>
      </c>
      <c r="DA6" s="639"/>
      <c r="DB6" s="639"/>
      <c r="DC6" s="639"/>
      <c r="DD6" s="592" t="s">
        <v>211</v>
      </c>
      <c r="DE6" s="587"/>
      <c r="DF6" s="587"/>
      <c r="DG6" s="587"/>
      <c r="DH6" s="587"/>
      <c r="DI6" s="587"/>
      <c r="DJ6" s="587"/>
      <c r="DK6" s="587"/>
      <c r="DL6" s="587"/>
      <c r="DM6" s="587"/>
      <c r="DN6" s="587"/>
      <c r="DO6" s="587"/>
      <c r="DP6" s="588"/>
      <c r="DQ6" s="592">
        <v>99190</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6047</v>
      </c>
      <c r="S7" s="587"/>
      <c r="T7" s="587"/>
      <c r="U7" s="587"/>
      <c r="V7" s="587"/>
      <c r="W7" s="587"/>
      <c r="X7" s="587"/>
      <c r="Y7" s="588"/>
      <c r="Z7" s="639">
        <v>0.1</v>
      </c>
      <c r="AA7" s="639"/>
      <c r="AB7" s="639"/>
      <c r="AC7" s="639"/>
      <c r="AD7" s="640">
        <v>6047</v>
      </c>
      <c r="AE7" s="640"/>
      <c r="AF7" s="640"/>
      <c r="AG7" s="640"/>
      <c r="AH7" s="640"/>
      <c r="AI7" s="640"/>
      <c r="AJ7" s="640"/>
      <c r="AK7" s="640"/>
      <c r="AL7" s="609">
        <v>0.1</v>
      </c>
      <c r="AM7" s="641"/>
      <c r="AN7" s="641"/>
      <c r="AO7" s="642"/>
      <c r="AP7" s="583" t="s">
        <v>219</v>
      </c>
      <c r="AQ7" s="584"/>
      <c r="AR7" s="584"/>
      <c r="AS7" s="584"/>
      <c r="AT7" s="584"/>
      <c r="AU7" s="584"/>
      <c r="AV7" s="584"/>
      <c r="AW7" s="584"/>
      <c r="AX7" s="584"/>
      <c r="AY7" s="584"/>
      <c r="AZ7" s="584"/>
      <c r="BA7" s="584"/>
      <c r="BB7" s="584"/>
      <c r="BC7" s="584"/>
      <c r="BD7" s="584"/>
      <c r="BE7" s="584"/>
      <c r="BF7" s="585"/>
      <c r="BG7" s="586">
        <v>1301019</v>
      </c>
      <c r="BH7" s="587"/>
      <c r="BI7" s="587"/>
      <c r="BJ7" s="587"/>
      <c r="BK7" s="587"/>
      <c r="BL7" s="587"/>
      <c r="BM7" s="587"/>
      <c r="BN7" s="588"/>
      <c r="BO7" s="639">
        <v>47.9</v>
      </c>
      <c r="BP7" s="639"/>
      <c r="BQ7" s="639"/>
      <c r="BR7" s="639"/>
      <c r="BS7" s="640" t="s">
        <v>211</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1304482</v>
      </c>
      <c r="CS7" s="587"/>
      <c r="CT7" s="587"/>
      <c r="CU7" s="587"/>
      <c r="CV7" s="587"/>
      <c r="CW7" s="587"/>
      <c r="CX7" s="587"/>
      <c r="CY7" s="588"/>
      <c r="CZ7" s="639">
        <v>15.6</v>
      </c>
      <c r="DA7" s="639"/>
      <c r="DB7" s="639"/>
      <c r="DC7" s="639"/>
      <c r="DD7" s="592">
        <v>132946</v>
      </c>
      <c r="DE7" s="587"/>
      <c r="DF7" s="587"/>
      <c r="DG7" s="587"/>
      <c r="DH7" s="587"/>
      <c r="DI7" s="587"/>
      <c r="DJ7" s="587"/>
      <c r="DK7" s="587"/>
      <c r="DL7" s="587"/>
      <c r="DM7" s="587"/>
      <c r="DN7" s="587"/>
      <c r="DO7" s="587"/>
      <c r="DP7" s="588"/>
      <c r="DQ7" s="592">
        <v>1086797</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8877</v>
      </c>
      <c r="S8" s="587"/>
      <c r="T8" s="587"/>
      <c r="U8" s="587"/>
      <c r="V8" s="587"/>
      <c r="W8" s="587"/>
      <c r="X8" s="587"/>
      <c r="Y8" s="588"/>
      <c r="Z8" s="639">
        <v>0.1</v>
      </c>
      <c r="AA8" s="639"/>
      <c r="AB8" s="639"/>
      <c r="AC8" s="639"/>
      <c r="AD8" s="640">
        <v>8877</v>
      </c>
      <c r="AE8" s="640"/>
      <c r="AF8" s="640"/>
      <c r="AG8" s="640"/>
      <c r="AH8" s="640"/>
      <c r="AI8" s="640"/>
      <c r="AJ8" s="640"/>
      <c r="AK8" s="640"/>
      <c r="AL8" s="609">
        <v>0.2</v>
      </c>
      <c r="AM8" s="641"/>
      <c r="AN8" s="641"/>
      <c r="AO8" s="642"/>
      <c r="AP8" s="583" t="s">
        <v>222</v>
      </c>
      <c r="AQ8" s="584"/>
      <c r="AR8" s="584"/>
      <c r="AS8" s="584"/>
      <c r="AT8" s="584"/>
      <c r="AU8" s="584"/>
      <c r="AV8" s="584"/>
      <c r="AW8" s="584"/>
      <c r="AX8" s="584"/>
      <c r="AY8" s="584"/>
      <c r="AZ8" s="584"/>
      <c r="BA8" s="584"/>
      <c r="BB8" s="584"/>
      <c r="BC8" s="584"/>
      <c r="BD8" s="584"/>
      <c r="BE8" s="584"/>
      <c r="BF8" s="585"/>
      <c r="BG8" s="586">
        <v>32931</v>
      </c>
      <c r="BH8" s="587"/>
      <c r="BI8" s="587"/>
      <c r="BJ8" s="587"/>
      <c r="BK8" s="587"/>
      <c r="BL8" s="587"/>
      <c r="BM8" s="587"/>
      <c r="BN8" s="588"/>
      <c r="BO8" s="639">
        <v>1.2</v>
      </c>
      <c r="BP8" s="639"/>
      <c r="BQ8" s="639"/>
      <c r="BR8" s="639"/>
      <c r="BS8" s="592" t="s">
        <v>113</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2348125</v>
      </c>
      <c r="CS8" s="587"/>
      <c r="CT8" s="587"/>
      <c r="CU8" s="587"/>
      <c r="CV8" s="587"/>
      <c r="CW8" s="587"/>
      <c r="CX8" s="587"/>
      <c r="CY8" s="588"/>
      <c r="CZ8" s="639">
        <v>28.1</v>
      </c>
      <c r="DA8" s="639"/>
      <c r="DB8" s="639"/>
      <c r="DC8" s="639"/>
      <c r="DD8" s="592">
        <v>247017</v>
      </c>
      <c r="DE8" s="587"/>
      <c r="DF8" s="587"/>
      <c r="DG8" s="587"/>
      <c r="DH8" s="587"/>
      <c r="DI8" s="587"/>
      <c r="DJ8" s="587"/>
      <c r="DK8" s="587"/>
      <c r="DL8" s="587"/>
      <c r="DM8" s="587"/>
      <c r="DN8" s="587"/>
      <c r="DO8" s="587"/>
      <c r="DP8" s="588"/>
      <c r="DQ8" s="592">
        <v>1213399</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14968</v>
      </c>
      <c r="S9" s="587"/>
      <c r="T9" s="587"/>
      <c r="U9" s="587"/>
      <c r="V9" s="587"/>
      <c r="W9" s="587"/>
      <c r="X9" s="587"/>
      <c r="Y9" s="588"/>
      <c r="Z9" s="639">
        <v>0.2</v>
      </c>
      <c r="AA9" s="639"/>
      <c r="AB9" s="639"/>
      <c r="AC9" s="639"/>
      <c r="AD9" s="640">
        <v>14968</v>
      </c>
      <c r="AE9" s="640"/>
      <c r="AF9" s="640"/>
      <c r="AG9" s="640"/>
      <c r="AH9" s="640"/>
      <c r="AI9" s="640"/>
      <c r="AJ9" s="640"/>
      <c r="AK9" s="640"/>
      <c r="AL9" s="609">
        <v>0.3</v>
      </c>
      <c r="AM9" s="641"/>
      <c r="AN9" s="641"/>
      <c r="AO9" s="642"/>
      <c r="AP9" s="583" t="s">
        <v>225</v>
      </c>
      <c r="AQ9" s="584"/>
      <c r="AR9" s="584"/>
      <c r="AS9" s="584"/>
      <c r="AT9" s="584"/>
      <c r="AU9" s="584"/>
      <c r="AV9" s="584"/>
      <c r="AW9" s="584"/>
      <c r="AX9" s="584"/>
      <c r="AY9" s="584"/>
      <c r="AZ9" s="584"/>
      <c r="BA9" s="584"/>
      <c r="BB9" s="584"/>
      <c r="BC9" s="584"/>
      <c r="BD9" s="584"/>
      <c r="BE9" s="584"/>
      <c r="BF9" s="585"/>
      <c r="BG9" s="586">
        <v>1061288</v>
      </c>
      <c r="BH9" s="587"/>
      <c r="BI9" s="587"/>
      <c r="BJ9" s="587"/>
      <c r="BK9" s="587"/>
      <c r="BL9" s="587"/>
      <c r="BM9" s="587"/>
      <c r="BN9" s="588"/>
      <c r="BO9" s="639">
        <v>39.1</v>
      </c>
      <c r="BP9" s="639"/>
      <c r="BQ9" s="639"/>
      <c r="BR9" s="639"/>
      <c r="BS9" s="592" t="s">
        <v>113</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655527</v>
      </c>
      <c r="CS9" s="587"/>
      <c r="CT9" s="587"/>
      <c r="CU9" s="587"/>
      <c r="CV9" s="587"/>
      <c r="CW9" s="587"/>
      <c r="CX9" s="587"/>
      <c r="CY9" s="588"/>
      <c r="CZ9" s="639">
        <v>7.8</v>
      </c>
      <c r="DA9" s="639"/>
      <c r="DB9" s="639"/>
      <c r="DC9" s="639"/>
      <c r="DD9" s="592">
        <v>199149</v>
      </c>
      <c r="DE9" s="587"/>
      <c r="DF9" s="587"/>
      <c r="DG9" s="587"/>
      <c r="DH9" s="587"/>
      <c r="DI9" s="587"/>
      <c r="DJ9" s="587"/>
      <c r="DK9" s="587"/>
      <c r="DL9" s="587"/>
      <c r="DM9" s="587"/>
      <c r="DN9" s="587"/>
      <c r="DO9" s="587"/>
      <c r="DP9" s="588"/>
      <c r="DQ9" s="592">
        <v>453914</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215463</v>
      </c>
      <c r="S10" s="587"/>
      <c r="T10" s="587"/>
      <c r="U10" s="587"/>
      <c r="V10" s="587"/>
      <c r="W10" s="587"/>
      <c r="X10" s="587"/>
      <c r="Y10" s="588"/>
      <c r="Z10" s="639">
        <v>2.5</v>
      </c>
      <c r="AA10" s="639"/>
      <c r="AB10" s="639"/>
      <c r="AC10" s="639"/>
      <c r="AD10" s="640">
        <v>215463</v>
      </c>
      <c r="AE10" s="640"/>
      <c r="AF10" s="640"/>
      <c r="AG10" s="640"/>
      <c r="AH10" s="640"/>
      <c r="AI10" s="640"/>
      <c r="AJ10" s="640"/>
      <c r="AK10" s="640"/>
      <c r="AL10" s="609">
        <v>4.8</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71473</v>
      </c>
      <c r="BH10" s="587"/>
      <c r="BI10" s="587"/>
      <c r="BJ10" s="587"/>
      <c r="BK10" s="587"/>
      <c r="BL10" s="587"/>
      <c r="BM10" s="587"/>
      <c r="BN10" s="588"/>
      <c r="BO10" s="639">
        <v>2.6</v>
      </c>
      <c r="BP10" s="639"/>
      <c r="BQ10" s="639"/>
      <c r="BR10" s="639"/>
      <c r="BS10" s="592" t="s">
        <v>113</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76342</v>
      </c>
      <c r="CS10" s="587"/>
      <c r="CT10" s="587"/>
      <c r="CU10" s="587"/>
      <c r="CV10" s="587"/>
      <c r="CW10" s="587"/>
      <c r="CX10" s="587"/>
      <c r="CY10" s="588"/>
      <c r="CZ10" s="639">
        <v>0.9</v>
      </c>
      <c r="DA10" s="639"/>
      <c r="DB10" s="639"/>
      <c r="DC10" s="639"/>
      <c r="DD10" s="592">
        <v>3944</v>
      </c>
      <c r="DE10" s="587"/>
      <c r="DF10" s="587"/>
      <c r="DG10" s="587"/>
      <c r="DH10" s="587"/>
      <c r="DI10" s="587"/>
      <c r="DJ10" s="587"/>
      <c r="DK10" s="587"/>
      <c r="DL10" s="587"/>
      <c r="DM10" s="587"/>
      <c r="DN10" s="587"/>
      <c r="DO10" s="587"/>
      <c r="DP10" s="588"/>
      <c r="DQ10" s="592">
        <v>31102</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135327</v>
      </c>
      <c r="BH11" s="587"/>
      <c r="BI11" s="587"/>
      <c r="BJ11" s="587"/>
      <c r="BK11" s="587"/>
      <c r="BL11" s="587"/>
      <c r="BM11" s="587"/>
      <c r="BN11" s="588"/>
      <c r="BO11" s="639">
        <v>5</v>
      </c>
      <c r="BP11" s="639"/>
      <c r="BQ11" s="639"/>
      <c r="BR11" s="639"/>
      <c r="BS11" s="592" t="s">
        <v>113</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88230</v>
      </c>
      <c r="CS11" s="587"/>
      <c r="CT11" s="587"/>
      <c r="CU11" s="587"/>
      <c r="CV11" s="587"/>
      <c r="CW11" s="587"/>
      <c r="CX11" s="587"/>
      <c r="CY11" s="588"/>
      <c r="CZ11" s="639">
        <v>1.1000000000000001</v>
      </c>
      <c r="DA11" s="639"/>
      <c r="DB11" s="639"/>
      <c r="DC11" s="639"/>
      <c r="DD11" s="592">
        <v>35722</v>
      </c>
      <c r="DE11" s="587"/>
      <c r="DF11" s="587"/>
      <c r="DG11" s="587"/>
      <c r="DH11" s="587"/>
      <c r="DI11" s="587"/>
      <c r="DJ11" s="587"/>
      <c r="DK11" s="587"/>
      <c r="DL11" s="587"/>
      <c r="DM11" s="587"/>
      <c r="DN11" s="587"/>
      <c r="DO11" s="587"/>
      <c r="DP11" s="588"/>
      <c r="DQ11" s="592">
        <v>63524</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1094304</v>
      </c>
      <c r="BH12" s="587"/>
      <c r="BI12" s="587"/>
      <c r="BJ12" s="587"/>
      <c r="BK12" s="587"/>
      <c r="BL12" s="587"/>
      <c r="BM12" s="587"/>
      <c r="BN12" s="588"/>
      <c r="BO12" s="639">
        <v>40.299999999999997</v>
      </c>
      <c r="BP12" s="639"/>
      <c r="BQ12" s="639"/>
      <c r="BR12" s="639"/>
      <c r="BS12" s="592" t="s">
        <v>113</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706870</v>
      </c>
      <c r="CS12" s="587"/>
      <c r="CT12" s="587"/>
      <c r="CU12" s="587"/>
      <c r="CV12" s="587"/>
      <c r="CW12" s="587"/>
      <c r="CX12" s="587"/>
      <c r="CY12" s="588"/>
      <c r="CZ12" s="639">
        <v>8.5</v>
      </c>
      <c r="DA12" s="639"/>
      <c r="DB12" s="639"/>
      <c r="DC12" s="639"/>
      <c r="DD12" s="592">
        <v>41654</v>
      </c>
      <c r="DE12" s="587"/>
      <c r="DF12" s="587"/>
      <c r="DG12" s="587"/>
      <c r="DH12" s="587"/>
      <c r="DI12" s="587"/>
      <c r="DJ12" s="587"/>
      <c r="DK12" s="587"/>
      <c r="DL12" s="587"/>
      <c r="DM12" s="587"/>
      <c r="DN12" s="587"/>
      <c r="DO12" s="587"/>
      <c r="DP12" s="588"/>
      <c r="DQ12" s="592">
        <v>214161</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15533</v>
      </c>
      <c r="S13" s="587"/>
      <c r="T13" s="587"/>
      <c r="U13" s="587"/>
      <c r="V13" s="587"/>
      <c r="W13" s="587"/>
      <c r="X13" s="587"/>
      <c r="Y13" s="588"/>
      <c r="Z13" s="639">
        <v>0.2</v>
      </c>
      <c r="AA13" s="639"/>
      <c r="AB13" s="639"/>
      <c r="AC13" s="639"/>
      <c r="AD13" s="640">
        <v>15533</v>
      </c>
      <c r="AE13" s="640"/>
      <c r="AF13" s="640"/>
      <c r="AG13" s="640"/>
      <c r="AH13" s="640"/>
      <c r="AI13" s="640"/>
      <c r="AJ13" s="640"/>
      <c r="AK13" s="640"/>
      <c r="AL13" s="609">
        <v>0.3</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1083589</v>
      </c>
      <c r="BH13" s="587"/>
      <c r="BI13" s="587"/>
      <c r="BJ13" s="587"/>
      <c r="BK13" s="587"/>
      <c r="BL13" s="587"/>
      <c r="BM13" s="587"/>
      <c r="BN13" s="588"/>
      <c r="BO13" s="639">
        <v>39.9</v>
      </c>
      <c r="BP13" s="639"/>
      <c r="BQ13" s="639"/>
      <c r="BR13" s="639"/>
      <c r="BS13" s="592" t="s">
        <v>113</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971089</v>
      </c>
      <c r="CS13" s="587"/>
      <c r="CT13" s="587"/>
      <c r="CU13" s="587"/>
      <c r="CV13" s="587"/>
      <c r="CW13" s="587"/>
      <c r="CX13" s="587"/>
      <c r="CY13" s="588"/>
      <c r="CZ13" s="639">
        <v>11.6</v>
      </c>
      <c r="DA13" s="639"/>
      <c r="DB13" s="639"/>
      <c r="DC13" s="639"/>
      <c r="DD13" s="592">
        <v>389083</v>
      </c>
      <c r="DE13" s="587"/>
      <c r="DF13" s="587"/>
      <c r="DG13" s="587"/>
      <c r="DH13" s="587"/>
      <c r="DI13" s="587"/>
      <c r="DJ13" s="587"/>
      <c r="DK13" s="587"/>
      <c r="DL13" s="587"/>
      <c r="DM13" s="587"/>
      <c r="DN13" s="587"/>
      <c r="DO13" s="587"/>
      <c r="DP13" s="588"/>
      <c r="DQ13" s="592">
        <v>654510</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44860</v>
      </c>
      <c r="BH14" s="587"/>
      <c r="BI14" s="587"/>
      <c r="BJ14" s="587"/>
      <c r="BK14" s="587"/>
      <c r="BL14" s="587"/>
      <c r="BM14" s="587"/>
      <c r="BN14" s="588"/>
      <c r="BO14" s="639">
        <v>1.7</v>
      </c>
      <c r="BP14" s="639"/>
      <c r="BQ14" s="639"/>
      <c r="BR14" s="639"/>
      <c r="BS14" s="592" t="s">
        <v>113</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275714</v>
      </c>
      <c r="CS14" s="587"/>
      <c r="CT14" s="587"/>
      <c r="CU14" s="587"/>
      <c r="CV14" s="587"/>
      <c r="CW14" s="587"/>
      <c r="CX14" s="587"/>
      <c r="CY14" s="588"/>
      <c r="CZ14" s="639">
        <v>3.3</v>
      </c>
      <c r="DA14" s="639"/>
      <c r="DB14" s="639"/>
      <c r="DC14" s="639"/>
      <c r="DD14" s="592">
        <v>2485</v>
      </c>
      <c r="DE14" s="587"/>
      <c r="DF14" s="587"/>
      <c r="DG14" s="587"/>
      <c r="DH14" s="587"/>
      <c r="DI14" s="587"/>
      <c r="DJ14" s="587"/>
      <c r="DK14" s="587"/>
      <c r="DL14" s="587"/>
      <c r="DM14" s="587"/>
      <c r="DN14" s="587"/>
      <c r="DO14" s="587"/>
      <c r="DP14" s="588"/>
      <c r="DQ14" s="592">
        <v>270230</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9382</v>
      </c>
      <c r="S15" s="587"/>
      <c r="T15" s="587"/>
      <c r="U15" s="587"/>
      <c r="V15" s="587"/>
      <c r="W15" s="587"/>
      <c r="X15" s="587"/>
      <c r="Y15" s="588"/>
      <c r="Z15" s="639">
        <v>0.1</v>
      </c>
      <c r="AA15" s="639"/>
      <c r="AB15" s="639"/>
      <c r="AC15" s="639"/>
      <c r="AD15" s="640">
        <v>9382</v>
      </c>
      <c r="AE15" s="640"/>
      <c r="AF15" s="640"/>
      <c r="AG15" s="640"/>
      <c r="AH15" s="640"/>
      <c r="AI15" s="640"/>
      <c r="AJ15" s="640"/>
      <c r="AK15" s="640"/>
      <c r="AL15" s="609">
        <v>0.2</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119081</v>
      </c>
      <c r="BH15" s="587"/>
      <c r="BI15" s="587"/>
      <c r="BJ15" s="587"/>
      <c r="BK15" s="587"/>
      <c r="BL15" s="587"/>
      <c r="BM15" s="587"/>
      <c r="BN15" s="588"/>
      <c r="BO15" s="639">
        <v>4.4000000000000004</v>
      </c>
      <c r="BP15" s="639"/>
      <c r="BQ15" s="639"/>
      <c r="BR15" s="639"/>
      <c r="BS15" s="592" t="s">
        <v>113</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1204338</v>
      </c>
      <c r="CS15" s="587"/>
      <c r="CT15" s="587"/>
      <c r="CU15" s="587"/>
      <c r="CV15" s="587"/>
      <c r="CW15" s="587"/>
      <c r="CX15" s="587"/>
      <c r="CY15" s="588"/>
      <c r="CZ15" s="639">
        <v>14.4</v>
      </c>
      <c r="DA15" s="639"/>
      <c r="DB15" s="639"/>
      <c r="DC15" s="639"/>
      <c r="DD15" s="592">
        <v>640803</v>
      </c>
      <c r="DE15" s="587"/>
      <c r="DF15" s="587"/>
      <c r="DG15" s="587"/>
      <c r="DH15" s="587"/>
      <c r="DI15" s="587"/>
      <c r="DJ15" s="587"/>
      <c r="DK15" s="587"/>
      <c r="DL15" s="587"/>
      <c r="DM15" s="587"/>
      <c r="DN15" s="587"/>
      <c r="DO15" s="587"/>
      <c r="DP15" s="588"/>
      <c r="DQ15" s="592">
        <v>556138</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1724797</v>
      </c>
      <c r="S16" s="587"/>
      <c r="T16" s="587"/>
      <c r="U16" s="587"/>
      <c r="V16" s="587"/>
      <c r="W16" s="587"/>
      <c r="X16" s="587"/>
      <c r="Y16" s="588"/>
      <c r="Z16" s="639">
        <v>19.8</v>
      </c>
      <c r="AA16" s="639"/>
      <c r="AB16" s="639"/>
      <c r="AC16" s="639"/>
      <c r="AD16" s="640">
        <v>1533588</v>
      </c>
      <c r="AE16" s="640"/>
      <c r="AF16" s="640"/>
      <c r="AG16" s="640"/>
      <c r="AH16" s="640"/>
      <c r="AI16" s="640"/>
      <c r="AJ16" s="640"/>
      <c r="AK16" s="640"/>
      <c r="AL16" s="609">
        <v>34.5</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1533588</v>
      </c>
      <c r="S17" s="587"/>
      <c r="T17" s="587"/>
      <c r="U17" s="587"/>
      <c r="V17" s="587"/>
      <c r="W17" s="587"/>
      <c r="X17" s="587"/>
      <c r="Y17" s="588"/>
      <c r="Z17" s="639">
        <v>17.600000000000001</v>
      </c>
      <c r="AA17" s="639"/>
      <c r="AB17" s="639"/>
      <c r="AC17" s="639"/>
      <c r="AD17" s="640">
        <v>1533588</v>
      </c>
      <c r="AE17" s="640"/>
      <c r="AF17" s="640"/>
      <c r="AG17" s="640"/>
      <c r="AH17" s="640"/>
      <c r="AI17" s="640"/>
      <c r="AJ17" s="640"/>
      <c r="AK17" s="640"/>
      <c r="AL17" s="609">
        <v>34.5</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630934</v>
      </c>
      <c r="CS17" s="587"/>
      <c r="CT17" s="587"/>
      <c r="CU17" s="587"/>
      <c r="CV17" s="587"/>
      <c r="CW17" s="587"/>
      <c r="CX17" s="587"/>
      <c r="CY17" s="588"/>
      <c r="CZ17" s="639">
        <v>7.5</v>
      </c>
      <c r="DA17" s="639"/>
      <c r="DB17" s="639"/>
      <c r="DC17" s="639"/>
      <c r="DD17" s="592" t="s">
        <v>113</v>
      </c>
      <c r="DE17" s="587"/>
      <c r="DF17" s="587"/>
      <c r="DG17" s="587"/>
      <c r="DH17" s="587"/>
      <c r="DI17" s="587"/>
      <c r="DJ17" s="587"/>
      <c r="DK17" s="587"/>
      <c r="DL17" s="587"/>
      <c r="DM17" s="587"/>
      <c r="DN17" s="587"/>
      <c r="DO17" s="587"/>
      <c r="DP17" s="588"/>
      <c r="DQ17" s="592">
        <v>630934</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191209</v>
      </c>
      <c r="S18" s="587"/>
      <c r="T18" s="587"/>
      <c r="U18" s="587"/>
      <c r="V18" s="587"/>
      <c r="W18" s="587"/>
      <c r="X18" s="587"/>
      <c r="Y18" s="588"/>
      <c r="Z18" s="639">
        <v>2.2000000000000002</v>
      </c>
      <c r="AA18" s="639"/>
      <c r="AB18" s="639"/>
      <c r="AC18" s="639"/>
      <c r="AD18" s="640" t="s">
        <v>113</v>
      </c>
      <c r="AE18" s="640"/>
      <c r="AF18" s="640"/>
      <c r="AG18" s="640"/>
      <c r="AH18" s="640"/>
      <c r="AI18" s="640"/>
      <c r="AJ18" s="640"/>
      <c r="AK18" s="640"/>
      <c r="AL18" s="609" t="s">
        <v>113</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t="s">
        <v>113</v>
      </c>
      <c r="S19" s="587"/>
      <c r="T19" s="587"/>
      <c r="U19" s="587"/>
      <c r="V19" s="587"/>
      <c r="W19" s="587"/>
      <c r="X19" s="587"/>
      <c r="Y19" s="588"/>
      <c r="Z19" s="639" t="s">
        <v>113</v>
      </c>
      <c r="AA19" s="639"/>
      <c r="AB19" s="639"/>
      <c r="AC19" s="639"/>
      <c r="AD19" s="640" t="s">
        <v>113</v>
      </c>
      <c r="AE19" s="640"/>
      <c r="AF19" s="640"/>
      <c r="AG19" s="640"/>
      <c r="AH19" s="640"/>
      <c r="AI19" s="640"/>
      <c r="AJ19" s="640"/>
      <c r="AK19" s="640"/>
      <c r="AL19" s="609" t="s">
        <v>113</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v>156939</v>
      </c>
      <c r="BH19" s="587"/>
      <c r="BI19" s="587"/>
      <c r="BJ19" s="587"/>
      <c r="BK19" s="587"/>
      <c r="BL19" s="587"/>
      <c r="BM19" s="587"/>
      <c r="BN19" s="588"/>
      <c r="BO19" s="639">
        <v>5.8</v>
      </c>
      <c r="BP19" s="639"/>
      <c r="BQ19" s="639"/>
      <c r="BR19" s="639"/>
      <c r="BS19" s="592" t="s">
        <v>113</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4766152</v>
      </c>
      <c r="S20" s="587"/>
      <c r="T20" s="587"/>
      <c r="U20" s="587"/>
      <c r="V20" s="587"/>
      <c r="W20" s="587"/>
      <c r="X20" s="587"/>
      <c r="Y20" s="588"/>
      <c r="Z20" s="639">
        <v>54.8</v>
      </c>
      <c r="AA20" s="639"/>
      <c r="AB20" s="639"/>
      <c r="AC20" s="639"/>
      <c r="AD20" s="640">
        <v>4422866</v>
      </c>
      <c r="AE20" s="640"/>
      <c r="AF20" s="640"/>
      <c r="AG20" s="640"/>
      <c r="AH20" s="640"/>
      <c r="AI20" s="640"/>
      <c r="AJ20" s="640"/>
      <c r="AK20" s="640"/>
      <c r="AL20" s="609">
        <v>99.4</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v>156939</v>
      </c>
      <c r="BH20" s="587"/>
      <c r="BI20" s="587"/>
      <c r="BJ20" s="587"/>
      <c r="BK20" s="587"/>
      <c r="BL20" s="587"/>
      <c r="BM20" s="587"/>
      <c r="BN20" s="588"/>
      <c r="BO20" s="639">
        <v>5.8</v>
      </c>
      <c r="BP20" s="639"/>
      <c r="BQ20" s="639"/>
      <c r="BR20" s="639"/>
      <c r="BS20" s="592" t="s">
        <v>113</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8360841</v>
      </c>
      <c r="CS20" s="587"/>
      <c r="CT20" s="587"/>
      <c r="CU20" s="587"/>
      <c r="CV20" s="587"/>
      <c r="CW20" s="587"/>
      <c r="CX20" s="587"/>
      <c r="CY20" s="588"/>
      <c r="CZ20" s="639">
        <v>100</v>
      </c>
      <c r="DA20" s="639"/>
      <c r="DB20" s="639"/>
      <c r="DC20" s="639"/>
      <c r="DD20" s="592">
        <v>1692803</v>
      </c>
      <c r="DE20" s="587"/>
      <c r="DF20" s="587"/>
      <c r="DG20" s="587"/>
      <c r="DH20" s="587"/>
      <c r="DI20" s="587"/>
      <c r="DJ20" s="587"/>
      <c r="DK20" s="587"/>
      <c r="DL20" s="587"/>
      <c r="DM20" s="587"/>
      <c r="DN20" s="587"/>
      <c r="DO20" s="587"/>
      <c r="DP20" s="588"/>
      <c r="DQ20" s="592">
        <v>5273899</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4652</v>
      </c>
      <c r="S21" s="587"/>
      <c r="T21" s="587"/>
      <c r="U21" s="587"/>
      <c r="V21" s="587"/>
      <c r="W21" s="587"/>
      <c r="X21" s="587"/>
      <c r="Y21" s="588"/>
      <c r="Z21" s="639">
        <v>0.1</v>
      </c>
      <c r="AA21" s="639"/>
      <c r="AB21" s="639"/>
      <c r="AC21" s="639"/>
      <c r="AD21" s="640">
        <v>4652</v>
      </c>
      <c r="AE21" s="640"/>
      <c r="AF21" s="640"/>
      <c r="AG21" s="640"/>
      <c r="AH21" s="640"/>
      <c r="AI21" s="640"/>
      <c r="AJ21" s="640"/>
      <c r="AK21" s="640"/>
      <c r="AL21" s="609">
        <v>0.1</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v>4862</v>
      </c>
      <c r="BH21" s="587"/>
      <c r="BI21" s="587"/>
      <c r="BJ21" s="587"/>
      <c r="BK21" s="587"/>
      <c r="BL21" s="587"/>
      <c r="BM21" s="587"/>
      <c r="BN21" s="588"/>
      <c r="BO21" s="639">
        <v>0.2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32097</v>
      </c>
      <c r="S22" s="587"/>
      <c r="T22" s="587"/>
      <c r="U22" s="587"/>
      <c r="V22" s="587"/>
      <c r="W22" s="587"/>
      <c r="X22" s="587"/>
      <c r="Y22" s="588"/>
      <c r="Z22" s="639">
        <v>0.4</v>
      </c>
      <c r="AA22" s="639"/>
      <c r="AB22" s="639"/>
      <c r="AC22" s="639"/>
      <c r="AD22" s="640" t="s">
        <v>113</v>
      </c>
      <c r="AE22" s="640"/>
      <c r="AF22" s="640"/>
      <c r="AG22" s="640"/>
      <c r="AH22" s="640"/>
      <c r="AI22" s="640"/>
      <c r="AJ22" s="640"/>
      <c r="AK22" s="640"/>
      <c r="AL22" s="609" t="s">
        <v>113</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167955</v>
      </c>
      <c r="S23" s="587"/>
      <c r="T23" s="587"/>
      <c r="U23" s="587"/>
      <c r="V23" s="587"/>
      <c r="W23" s="587"/>
      <c r="X23" s="587"/>
      <c r="Y23" s="588"/>
      <c r="Z23" s="639">
        <v>1.9</v>
      </c>
      <c r="AA23" s="639"/>
      <c r="AB23" s="639"/>
      <c r="AC23" s="639"/>
      <c r="AD23" s="640">
        <v>9282</v>
      </c>
      <c r="AE23" s="640"/>
      <c r="AF23" s="640"/>
      <c r="AG23" s="640"/>
      <c r="AH23" s="640"/>
      <c r="AI23" s="640"/>
      <c r="AJ23" s="640"/>
      <c r="AK23" s="640"/>
      <c r="AL23" s="609">
        <v>0.2</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v>152077</v>
      </c>
      <c r="BH23" s="587"/>
      <c r="BI23" s="587"/>
      <c r="BJ23" s="587"/>
      <c r="BK23" s="587"/>
      <c r="BL23" s="587"/>
      <c r="BM23" s="587"/>
      <c r="BN23" s="588"/>
      <c r="BO23" s="639">
        <v>5.6</v>
      </c>
      <c r="BP23" s="639"/>
      <c r="BQ23" s="639"/>
      <c r="BR23" s="639"/>
      <c r="BS23" s="592" t="s">
        <v>113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75588</v>
      </c>
      <c r="S24" s="587"/>
      <c r="T24" s="587"/>
      <c r="U24" s="587"/>
      <c r="V24" s="587"/>
      <c r="W24" s="587"/>
      <c r="X24" s="587"/>
      <c r="Y24" s="588"/>
      <c r="Z24" s="639">
        <v>0.9</v>
      </c>
      <c r="AA24" s="639"/>
      <c r="AB24" s="639"/>
      <c r="AC24" s="639"/>
      <c r="AD24" s="640" t="s">
        <v>113</v>
      </c>
      <c r="AE24" s="640"/>
      <c r="AF24" s="640"/>
      <c r="AG24" s="640"/>
      <c r="AH24" s="640"/>
      <c r="AI24" s="640"/>
      <c r="AJ24" s="640"/>
      <c r="AK24" s="640"/>
      <c r="AL24" s="609" t="s">
        <v>113</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2707999</v>
      </c>
      <c r="CS24" s="637"/>
      <c r="CT24" s="637"/>
      <c r="CU24" s="637"/>
      <c r="CV24" s="637"/>
      <c r="CW24" s="637"/>
      <c r="CX24" s="637"/>
      <c r="CY24" s="684"/>
      <c r="CZ24" s="688">
        <v>32.4</v>
      </c>
      <c r="DA24" s="689"/>
      <c r="DB24" s="689"/>
      <c r="DC24" s="690"/>
      <c r="DD24" s="683">
        <v>2061184</v>
      </c>
      <c r="DE24" s="637"/>
      <c r="DF24" s="637"/>
      <c r="DG24" s="637"/>
      <c r="DH24" s="637"/>
      <c r="DI24" s="637"/>
      <c r="DJ24" s="637"/>
      <c r="DK24" s="684"/>
      <c r="DL24" s="683">
        <v>1958304</v>
      </c>
      <c r="DM24" s="637"/>
      <c r="DN24" s="637"/>
      <c r="DO24" s="637"/>
      <c r="DP24" s="637"/>
      <c r="DQ24" s="637"/>
      <c r="DR24" s="637"/>
      <c r="DS24" s="637"/>
      <c r="DT24" s="637"/>
      <c r="DU24" s="637"/>
      <c r="DV24" s="684"/>
      <c r="DW24" s="685">
        <v>40</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691863</v>
      </c>
      <c r="S25" s="587"/>
      <c r="T25" s="587"/>
      <c r="U25" s="587"/>
      <c r="V25" s="587"/>
      <c r="W25" s="587"/>
      <c r="X25" s="587"/>
      <c r="Y25" s="588"/>
      <c r="Z25" s="639">
        <v>8</v>
      </c>
      <c r="AA25" s="639"/>
      <c r="AB25" s="639"/>
      <c r="AC25" s="639"/>
      <c r="AD25" s="640" t="s">
        <v>113</v>
      </c>
      <c r="AE25" s="640"/>
      <c r="AF25" s="640"/>
      <c r="AG25" s="640"/>
      <c r="AH25" s="640"/>
      <c r="AI25" s="640"/>
      <c r="AJ25" s="640"/>
      <c r="AK25" s="640"/>
      <c r="AL25" s="609" t="s">
        <v>113</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1235223</v>
      </c>
      <c r="CS25" s="605"/>
      <c r="CT25" s="605"/>
      <c r="CU25" s="605"/>
      <c r="CV25" s="605"/>
      <c r="CW25" s="605"/>
      <c r="CX25" s="605"/>
      <c r="CY25" s="606"/>
      <c r="CZ25" s="589">
        <v>14.8</v>
      </c>
      <c r="DA25" s="607"/>
      <c r="DB25" s="607"/>
      <c r="DC25" s="608"/>
      <c r="DD25" s="592">
        <v>1087044</v>
      </c>
      <c r="DE25" s="605"/>
      <c r="DF25" s="605"/>
      <c r="DG25" s="605"/>
      <c r="DH25" s="605"/>
      <c r="DI25" s="605"/>
      <c r="DJ25" s="605"/>
      <c r="DK25" s="606"/>
      <c r="DL25" s="592">
        <v>1086363</v>
      </c>
      <c r="DM25" s="605"/>
      <c r="DN25" s="605"/>
      <c r="DO25" s="605"/>
      <c r="DP25" s="605"/>
      <c r="DQ25" s="605"/>
      <c r="DR25" s="605"/>
      <c r="DS25" s="605"/>
      <c r="DT25" s="605"/>
      <c r="DU25" s="605"/>
      <c r="DV25" s="606"/>
      <c r="DW25" s="609">
        <v>22.2</v>
      </c>
      <c r="DX25" s="610"/>
      <c r="DY25" s="610"/>
      <c r="DZ25" s="610"/>
      <c r="EA25" s="610"/>
      <c r="EB25" s="610"/>
      <c r="EC25" s="611"/>
    </row>
    <row r="26" spans="2:133" ht="11.25" customHeight="1">
      <c r="B26" s="680" t="s">
        <v>278</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793716</v>
      </c>
      <c r="CS26" s="587"/>
      <c r="CT26" s="587"/>
      <c r="CU26" s="587"/>
      <c r="CV26" s="587"/>
      <c r="CW26" s="587"/>
      <c r="CX26" s="587"/>
      <c r="CY26" s="588"/>
      <c r="CZ26" s="589">
        <v>9.5</v>
      </c>
      <c r="DA26" s="607"/>
      <c r="DB26" s="607"/>
      <c r="DC26" s="608"/>
      <c r="DD26" s="592">
        <v>650909</v>
      </c>
      <c r="DE26" s="587"/>
      <c r="DF26" s="587"/>
      <c r="DG26" s="587"/>
      <c r="DH26" s="587"/>
      <c r="DI26" s="587"/>
      <c r="DJ26" s="587"/>
      <c r="DK26" s="588"/>
      <c r="DL26" s="592" t="s">
        <v>211</v>
      </c>
      <c r="DM26" s="587"/>
      <c r="DN26" s="587"/>
      <c r="DO26" s="587"/>
      <c r="DP26" s="587"/>
      <c r="DQ26" s="587"/>
      <c r="DR26" s="587"/>
      <c r="DS26" s="587"/>
      <c r="DT26" s="587"/>
      <c r="DU26" s="587"/>
      <c r="DV26" s="588"/>
      <c r="DW26" s="609" t="s">
        <v>211</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513076</v>
      </c>
      <c r="S27" s="587"/>
      <c r="T27" s="587"/>
      <c r="U27" s="587"/>
      <c r="V27" s="587"/>
      <c r="W27" s="587"/>
      <c r="X27" s="587"/>
      <c r="Y27" s="588"/>
      <c r="Z27" s="639">
        <v>5.9</v>
      </c>
      <c r="AA27" s="639"/>
      <c r="AB27" s="639"/>
      <c r="AC27" s="639"/>
      <c r="AD27" s="640" t="s">
        <v>113</v>
      </c>
      <c r="AE27" s="640"/>
      <c r="AF27" s="640"/>
      <c r="AG27" s="640"/>
      <c r="AH27" s="640"/>
      <c r="AI27" s="640"/>
      <c r="AJ27" s="640"/>
      <c r="AK27" s="640"/>
      <c r="AL27" s="609" t="s">
        <v>113</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2716203</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841842</v>
      </c>
      <c r="CS27" s="605"/>
      <c r="CT27" s="605"/>
      <c r="CU27" s="605"/>
      <c r="CV27" s="605"/>
      <c r="CW27" s="605"/>
      <c r="CX27" s="605"/>
      <c r="CY27" s="606"/>
      <c r="CZ27" s="589">
        <v>10.1</v>
      </c>
      <c r="DA27" s="607"/>
      <c r="DB27" s="607"/>
      <c r="DC27" s="608"/>
      <c r="DD27" s="592">
        <v>343206</v>
      </c>
      <c r="DE27" s="605"/>
      <c r="DF27" s="605"/>
      <c r="DG27" s="605"/>
      <c r="DH27" s="605"/>
      <c r="DI27" s="605"/>
      <c r="DJ27" s="605"/>
      <c r="DK27" s="606"/>
      <c r="DL27" s="592">
        <v>241007</v>
      </c>
      <c r="DM27" s="605"/>
      <c r="DN27" s="605"/>
      <c r="DO27" s="605"/>
      <c r="DP27" s="605"/>
      <c r="DQ27" s="605"/>
      <c r="DR27" s="605"/>
      <c r="DS27" s="605"/>
      <c r="DT27" s="605"/>
      <c r="DU27" s="605"/>
      <c r="DV27" s="606"/>
      <c r="DW27" s="609">
        <v>4.9000000000000004</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15731</v>
      </c>
      <c r="S28" s="587"/>
      <c r="T28" s="587"/>
      <c r="U28" s="587"/>
      <c r="V28" s="587"/>
      <c r="W28" s="587"/>
      <c r="X28" s="587"/>
      <c r="Y28" s="588"/>
      <c r="Z28" s="639">
        <v>0.2</v>
      </c>
      <c r="AA28" s="639"/>
      <c r="AB28" s="639"/>
      <c r="AC28" s="639"/>
      <c r="AD28" s="640">
        <v>11228</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630934</v>
      </c>
      <c r="CS28" s="587"/>
      <c r="CT28" s="587"/>
      <c r="CU28" s="587"/>
      <c r="CV28" s="587"/>
      <c r="CW28" s="587"/>
      <c r="CX28" s="587"/>
      <c r="CY28" s="588"/>
      <c r="CZ28" s="589">
        <v>7.5</v>
      </c>
      <c r="DA28" s="607"/>
      <c r="DB28" s="607"/>
      <c r="DC28" s="608"/>
      <c r="DD28" s="592">
        <v>630934</v>
      </c>
      <c r="DE28" s="587"/>
      <c r="DF28" s="587"/>
      <c r="DG28" s="587"/>
      <c r="DH28" s="587"/>
      <c r="DI28" s="587"/>
      <c r="DJ28" s="587"/>
      <c r="DK28" s="588"/>
      <c r="DL28" s="592">
        <v>630934</v>
      </c>
      <c r="DM28" s="587"/>
      <c r="DN28" s="587"/>
      <c r="DO28" s="587"/>
      <c r="DP28" s="587"/>
      <c r="DQ28" s="587"/>
      <c r="DR28" s="587"/>
      <c r="DS28" s="587"/>
      <c r="DT28" s="587"/>
      <c r="DU28" s="587"/>
      <c r="DV28" s="588"/>
      <c r="DW28" s="609">
        <v>12.9</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11326</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58</v>
      </c>
      <c r="CG29" s="620"/>
      <c r="CH29" s="620"/>
      <c r="CI29" s="620"/>
      <c r="CJ29" s="620"/>
      <c r="CK29" s="620"/>
      <c r="CL29" s="620"/>
      <c r="CM29" s="620"/>
      <c r="CN29" s="620"/>
      <c r="CO29" s="620"/>
      <c r="CP29" s="620"/>
      <c r="CQ29" s="621"/>
      <c r="CR29" s="586">
        <v>630762</v>
      </c>
      <c r="CS29" s="605"/>
      <c r="CT29" s="605"/>
      <c r="CU29" s="605"/>
      <c r="CV29" s="605"/>
      <c r="CW29" s="605"/>
      <c r="CX29" s="605"/>
      <c r="CY29" s="606"/>
      <c r="CZ29" s="589">
        <v>7.5</v>
      </c>
      <c r="DA29" s="607"/>
      <c r="DB29" s="607"/>
      <c r="DC29" s="608"/>
      <c r="DD29" s="592">
        <v>630762</v>
      </c>
      <c r="DE29" s="605"/>
      <c r="DF29" s="605"/>
      <c r="DG29" s="605"/>
      <c r="DH29" s="605"/>
      <c r="DI29" s="605"/>
      <c r="DJ29" s="605"/>
      <c r="DK29" s="606"/>
      <c r="DL29" s="592">
        <v>630762</v>
      </c>
      <c r="DM29" s="605"/>
      <c r="DN29" s="605"/>
      <c r="DO29" s="605"/>
      <c r="DP29" s="605"/>
      <c r="DQ29" s="605"/>
      <c r="DR29" s="605"/>
      <c r="DS29" s="605"/>
      <c r="DT29" s="605"/>
      <c r="DU29" s="605"/>
      <c r="DV29" s="606"/>
      <c r="DW29" s="609">
        <v>12.9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253739</v>
      </c>
      <c r="S30" s="587"/>
      <c r="T30" s="587"/>
      <c r="U30" s="587"/>
      <c r="V30" s="587"/>
      <c r="W30" s="587"/>
      <c r="X30" s="587"/>
      <c r="Y30" s="588"/>
      <c r="Z30" s="639">
        <v>2.9</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172</v>
      </c>
      <c r="AY30" s="674"/>
      <c r="AZ30" s="674"/>
      <c r="BA30" s="674"/>
      <c r="BB30" s="674"/>
      <c r="BC30" s="674"/>
      <c r="BD30" s="674"/>
      <c r="BE30" s="674"/>
      <c r="BF30" s="675"/>
      <c r="BG30" s="652">
        <v>98.5</v>
      </c>
      <c r="BH30" s="653"/>
      <c r="BI30" s="653"/>
      <c r="BJ30" s="653"/>
      <c r="BK30" s="653"/>
      <c r="BL30" s="653"/>
      <c r="BM30" s="654">
        <v>94.9</v>
      </c>
      <c r="BN30" s="653"/>
      <c r="BO30" s="653"/>
      <c r="BP30" s="653"/>
      <c r="BQ30" s="655"/>
      <c r="BR30" s="652">
        <v>98.3</v>
      </c>
      <c r="BS30" s="653"/>
      <c r="BT30" s="653"/>
      <c r="BU30" s="653"/>
      <c r="BV30" s="653"/>
      <c r="BW30" s="653"/>
      <c r="BX30" s="654">
        <v>94.5</v>
      </c>
      <c r="BY30" s="653"/>
      <c r="BZ30" s="653"/>
      <c r="CA30" s="653"/>
      <c r="CB30" s="655"/>
      <c r="CD30" s="658"/>
      <c r="CE30" s="659"/>
      <c r="CF30" s="623" t="s">
        <v>293</v>
      </c>
      <c r="CG30" s="620"/>
      <c r="CH30" s="620"/>
      <c r="CI30" s="620"/>
      <c r="CJ30" s="620"/>
      <c r="CK30" s="620"/>
      <c r="CL30" s="620"/>
      <c r="CM30" s="620"/>
      <c r="CN30" s="620"/>
      <c r="CO30" s="620"/>
      <c r="CP30" s="620"/>
      <c r="CQ30" s="621"/>
      <c r="CR30" s="586">
        <v>535042</v>
      </c>
      <c r="CS30" s="587"/>
      <c r="CT30" s="587"/>
      <c r="CU30" s="587"/>
      <c r="CV30" s="587"/>
      <c r="CW30" s="587"/>
      <c r="CX30" s="587"/>
      <c r="CY30" s="588"/>
      <c r="CZ30" s="589">
        <v>6.4</v>
      </c>
      <c r="DA30" s="607"/>
      <c r="DB30" s="607"/>
      <c r="DC30" s="608"/>
      <c r="DD30" s="592">
        <v>535042</v>
      </c>
      <c r="DE30" s="587"/>
      <c r="DF30" s="587"/>
      <c r="DG30" s="587"/>
      <c r="DH30" s="587"/>
      <c r="DI30" s="587"/>
      <c r="DJ30" s="587"/>
      <c r="DK30" s="588"/>
      <c r="DL30" s="592">
        <v>535042</v>
      </c>
      <c r="DM30" s="587"/>
      <c r="DN30" s="587"/>
      <c r="DO30" s="587"/>
      <c r="DP30" s="587"/>
      <c r="DQ30" s="587"/>
      <c r="DR30" s="587"/>
      <c r="DS30" s="587"/>
      <c r="DT30" s="587"/>
      <c r="DU30" s="587"/>
      <c r="DV30" s="588"/>
      <c r="DW30" s="609">
        <v>10.9</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325227</v>
      </c>
      <c r="S31" s="587"/>
      <c r="T31" s="587"/>
      <c r="U31" s="587"/>
      <c r="V31" s="587"/>
      <c r="W31" s="587"/>
      <c r="X31" s="587"/>
      <c r="Y31" s="588"/>
      <c r="Z31" s="639">
        <v>3.7</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98.8</v>
      </c>
      <c r="BH31" s="605"/>
      <c r="BI31" s="605"/>
      <c r="BJ31" s="605"/>
      <c r="BK31" s="605"/>
      <c r="BL31" s="605"/>
      <c r="BM31" s="641">
        <v>95.6</v>
      </c>
      <c r="BN31" s="651"/>
      <c r="BO31" s="651"/>
      <c r="BP31" s="651"/>
      <c r="BQ31" s="615"/>
      <c r="BR31" s="650">
        <v>98.8</v>
      </c>
      <c r="BS31" s="605"/>
      <c r="BT31" s="605"/>
      <c r="BU31" s="605"/>
      <c r="BV31" s="605"/>
      <c r="BW31" s="605"/>
      <c r="BX31" s="641">
        <v>95.2</v>
      </c>
      <c r="BY31" s="651"/>
      <c r="BZ31" s="651"/>
      <c r="CA31" s="651"/>
      <c r="CB31" s="615"/>
      <c r="CD31" s="658"/>
      <c r="CE31" s="659"/>
      <c r="CF31" s="623" t="s">
        <v>297</v>
      </c>
      <c r="CG31" s="620"/>
      <c r="CH31" s="620"/>
      <c r="CI31" s="620"/>
      <c r="CJ31" s="620"/>
      <c r="CK31" s="620"/>
      <c r="CL31" s="620"/>
      <c r="CM31" s="620"/>
      <c r="CN31" s="620"/>
      <c r="CO31" s="620"/>
      <c r="CP31" s="620"/>
      <c r="CQ31" s="621"/>
      <c r="CR31" s="586">
        <v>95720</v>
      </c>
      <c r="CS31" s="605"/>
      <c r="CT31" s="605"/>
      <c r="CU31" s="605"/>
      <c r="CV31" s="605"/>
      <c r="CW31" s="605"/>
      <c r="CX31" s="605"/>
      <c r="CY31" s="606"/>
      <c r="CZ31" s="589">
        <v>1.1000000000000001</v>
      </c>
      <c r="DA31" s="607"/>
      <c r="DB31" s="607"/>
      <c r="DC31" s="608"/>
      <c r="DD31" s="592">
        <v>95720</v>
      </c>
      <c r="DE31" s="605"/>
      <c r="DF31" s="605"/>
      <c r="DG31" s="605"/>
      <c r="DH31" s="605"/>
      <c r="DI31" s="605"/>
      <c r="DJ31" s="605"/>
      <c r="DK31" s="606"/>
      <c r="DL31" s="592">
        <v>95720</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749356</v>
      </c>
      <c r="S32" s="587"/>
      <c r="T32" s="587"/>
      <c r="U32" s="587"/>
      <c r="V32" s="587"/>
      <c r="W32" s="587"/>
      <c r="X32" s="587"/>
      <c r="Y32" s="588"/>
      <c r="Z32" s="639">
        <v>8.6</v>
      </c>
      <c r="AA32" s="639"/>
      <c r="AB32" s="639"/>
      <c r="AC32" s="639"/>
      <c r="AD32" s="640">
        <v>1981</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v>
      </c>
      <c r="BH32" s="571"/>
      <c r="BI32" s="571"/>
      <c r="BJ32" s="571"/>
      <c r="BK32" s="571"/>
      <c r="BL32" s="571"/>
      <c r="BM32" s="634">
        <v>93.6</v>
      </c>
      <c r="BN32" s="571"/>
      <c r="BO32" s="571"/>
      <c r="BP32" s="571"/>
      <c r="BQ32" s="628"/>
      <c r="BR32" s="649">
        <v>97.7</v>
      </c>
      <c r="BS32" s="571"/>
      <c r="BT32" s="571"/>
      <c r="BU32" s="571"/>
      <c r="BV32" s="571"/>
      <c r="BW32" s="571"/>
      <c r="BX32" s="634">
        <v>93.2</v>
      </c>
      <c r="BY32" s="571"/>
      <c r="BZ32" s="571"/>
      <c r="CA32" s="571"/>
      <c r="CB32" s="628"/>
      <c r="CD32" s="660"/>
      <c r="CE32" s="661"/>
      <c r="CF32" s="623" t="s">
        <v>300</v>
      </c>
      <c r="CG32" s="620"/>
      <c r="CH32" s="620"/>
      <c r="CI32" s="620"/>
      <c r="CJ32" s="620"/>
      <c r="CK32" s="620"/>
      <c r="CL32" s="620"/>
      <c r="CM32" s="620"/>
      <c r="CN32" s="620"/>
      <c r="CO32" s="620"/>
      <c r="CP32" s="620"/>
      <c r="CQ32" s="621"/>
      <c r="CR32" s="586">
        <v>172</v>
      </c>
      <c r="CS32" s="587"/>
      <c r="CT32" s="587"/>
      <c r="CU32" s="587"/>
      <c r="CV32" s="587"/>
      <c r="CW32" s="587"/>
      <c r="CX32" s="587"/>
      <c r="CY32" s="588"/>
      <c r="CZ32" s="589">
        <v>0</v>
      </c>
      <c r="DA32" s="607"/>
      <c r="DB32" s="607"/>
      <c r="DC32" s="608"/>
      <c r="DD32" s="592">
        <v>172</v>
      </c>
      <c r="DE32" s="587"/>
      <c r="DF32" s="587"/>
      <c r="DG32" s="587"/>
      <c r="DH32" s="587"/>
      <c r="DI32" s="587"/>
      <c r="DJ32" s="587"/>
      <c r="DK32" s="588"/>
      <c r="DL32" s="592">
        <v>172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1095790</v>
      </c>
      <c r="S33" s="587"/>
      <c r="T33" s="587"/>
      <c r="U33" s="587"/>
      <c r="V33" s="587"/>
      <c r="W33" s="587"/>
      <c r="X33" s="587"/>
      <c r="Y33" s="588"/>
      <c r="Z33" s="639">
        <v>12.6</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3960039</v>
      </c>
      <c r="CS33" s="605"/>
      <c r="CT33" s="605"/>
      <c r="CU33" s="605"/>
      <c r="CV33" s="605"/>
      <c r="CW33" s="605"/>
      <c r="CX33" s="605"/>
      <c r="CY33" s="606"/>
      <c r="CZ33" s="589">
        <v>47.4</v>
      </c>
      <c r="DA33" s="607"/>
      <c r="DB33" s="607"/>
      <c r="DC33" s="608"/>
      <c r="DD33" s="592">
        <v>2894580</v>
      </c>
      <c r="DE33" s="605"/>
      <c r="DF33" s="605"/>
      <c r="DG33" s="605"/>
      <c r="DH33" s="605"/>
      <c r="DI33" s="605"/>
      <c r="DJ33" s="605"/>
      <c r="DK33" s="606"/>
      <c r="DL33" s="592">
        <v>1632172</v>
      </c>
      <c r="DM33" s="605"/>
      <c r="DN33" s="605"/>
      <c r="DO33" s="605"/>
      <c r="DP33" s="605"/>
      <c r="DQ33" s="605"/>
      <c r="DR33" s="605"/>
      <c r="DS33" s="605"/>
      <c r="DT33" s="605"/>
      <c r="DU33" s="605"/>
      <c r="DV33" s="606"/>
      <c r="DW33" s="609">
        <v>33.299999999999997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1247100</v>
      </c>
      <c r="CS34" s="587"/>
      <c r="CT34" s="587"/>
      <c r="CU34" s="587"/>
      <c r="CV34" s="587"/>
      <c r="CW34" s="587"/>
      <c r="CX34" s="587"/>
      <c r="CY34" s="588"/>
      <c r="CZ34" s="589">
        <v>14.9</v>
      </c>
      <c r="DA34" s="607"/>
      <c r="DB34" s="607"/>
      <c r="DC34" s="608"/>
      <c r="DD34" s="592">
        <v>994203</v>
      </c>
      <c r="DE34" s="587"/>
      <c r="DF34" s="587"/>
      <c r="DG34" s="587"/>
      <c r="DH34" s="587"/>
      <c r="DI34" s="587"/>
      <c r="DJ34" s="587"/>
      <c r="DK34" s="588"/>
      <c r="DL34" s="592">
        <v>486762</v>
      </c>
      <c r="DM34" s="587"/>
      <c r="DN34" s="587"/>
      <c r="DO34" s="587"/>
      <c r="DP34" s="587"/>
      <c r="DQ34" s="587"/>
      <c r="DR34" s="587"/>
      <c r="DS34" s="587"/>
      <c r="DT34" s="587"/>
      <c r="DU34" s="587"/>
      <c r="DV34" s="588"/>
      <c r="DW34" s="609">
        <v>9.9</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446690</v>
      </c>
      <c r="S35" s="587"/>
      <c r="T35" s="587"/>
      <c r="U35" s="587"/>
      <c r="V35" s="587"/>
      <c r="W35" s="587"/>
      <c r="X35" s="587"/>
      <c r="Y35" s="588"/>
      <c r="Z35" s="639">
        <v>5.0999999999999996</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763001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39461</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33578</v>
      </c>
      <c r="CS35" s="605"/>
      <c r="CT35" s="605"/>
      <c r="CU35" s="605"/>
      <c r="CV35" s="605"/>
      <c r="CW35" s="605"/>
      <c r="CX35" s="605"/>
      <c r="CY35" s="606"/>
      <c r="CZ35" s="589">
        <v>0.4</v>
      </c>
      <c r="DA35" s="607"/>
      <c r="DB35" s="607"/>
      <c r="DC35" s="608"/>
      <c r="DD35" s="592">
        <v>17111</v>
      </c>
      <c r="DE35" s="605"/>
      <c r="DF35" s="605"/>
      <c r="DG35" s="605"/>
      <c r="DH35" s="605"/>
      <c r="DI35" s="605"/>
      <c r="DJ35" s="605"/>
      <c r="DK35" s="606"/>
      <c r="DL35" s="592">
        <v>16431</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8702552</v>
      </c>
      <c r="S36" s="627"/>
      <c r="T36" s="627"/>
      <c r="U36" s="627"/>
      <c r="V36" s="627"/>
      <c r="W36" s="627"/>
      <c r="X36" s="627"/>
      <c r="Y36" s="630"/>
      <c r="Z36" s="631">
        <v>100</v>
      </c>
      <c r="AA36" s="631"/>
      <c r="AB36" s="631"/>
      <c r="AC36" s="631"/>
      <c r="AD36" s="632">
        <v>4450009</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155391</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34978</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991186</v>
      </c>
      <c r="CS36" s="587"/>
      <c r="CT36" s="587"/>
      <c r="CU36" s="587"/>
      <c r="CV36" s="587"/>
      <c r="CW36" s="587"/>
      <c r="CX36" s="587"/>
      <c r="CY36" s="588"/>
      <c r="CZ36" s="589">
        <v>11.9</v>
      </c>
      <c r="DA36" s="607"/>
      <c r="DB36" s="607"/>
      <c r="DC36" s="608"/>
      <c r="DD36" s="592">
        <v>809865</v>
      </c>
      <c r="DE36" s="587"/>
      <c r="DF36" s="587"/>
      <c r="DG36" s="587"/>
      <c r="DH36" s="587"/>
      <c r="DI36" s="587"/>
      <c r="DJ36" s="587"/>
      <c r="DK36" s="588"/>
      <c r="DL36" s="592">
        <v>446384</v>
      </c>
      <c r="DM36" s="587"/>
      <c r="DN36" s="587"/>
      <c r="DO36" s="587"/>
      <c r="DP36" s="587"/>
      <c r="DQ36" s="587"/>
      <c r="DR36" s="587"/>
      <c r="DS36" s="587"/>
      <c r="DT36" s="587"/>
      <c r="DU36" s="587"/>
      <c r="DV36" s="588"/>
      <c r="DW36" s="609">
        <v>9.1</v>
      </c>
      <c r="DX36" s="610"/>
      <c r="DY36" s="610"/>
      <c r="DZ36" s="610"/>
      <c r="EA36" s="610"/>
      <c r="EB36" s="610"/>
      <c r="EC36" s="611"/>
    </row>
    <row r="37" spans="2:133" ht="11.25" customHeight="1">
      <c r="AQ37" s="612" t="s">
        <v>315</v>
      </c>
      <c r="AR37" s="613"/>
      <c r="AS37" s="613"/>
      <c r="AT37" s="613"/>
      <c r="AU37" s="613"/>
      <c r="AV37" s="613"/>
      <c r="AW37" s="613"/>
      <c r="AX37" s="613"/>
      <c r="AY37" s="614"/>
      <c r="AZ37" s="586">
        <v>1000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3313</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334909</v>
      </c>
      <c r="CS37" s="605"/>
      <c r="CT37" s="605"/>
      <c r="CU37" s="605"/>
      <c r="CV37" s="605"/>
      <c r="CW37" s="605"/>
      <c r="CX37" s="605"/>
      <c r="CY37" s="606"/>
      <c r="CZ37" s="589">
        <v>4</v>
      </c>
      <c r="DA37" s="607"/>
      <c r="DB37" s="607"/>
      <c r="DC37" s="608"/>
      <c r="DD37" s="592">
        <v>334909</v>
      </c>
      <c r="DE37" s="605"/>
      <c r="DF37" s="605"/>
      <c r="DG37" s="605"/>
      <c r="DH37" s="605"/>
      <c r="DI37" s="605"/>
      <c r="DJ37" s="605"/>
      <c r="DK37" s="606"/>
      <c r="DL37" s="592">
        <v>328009</v>
      </c>
      <c r="DM37" s="605"/>
      <c r="DN37" s="605"/>
      <c r="DO37" s="605"/>
      <c r="DP37" s="605"/>
      <c r="DQ37" s="605"/>
      <c r="DR37" s="605"/>
      <c r="DS37" s="605"/>
      <c r="DT37" s="605"/>
      <c r="DU37" s="605"/>
      <c r="DV37" s="606"/>
      <c r="DW37" s="609">
        <v>6.7</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5524</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762001</v>
      </c>
      <c r="CS38" s="587"/>
      <c r="CT38" s="587"/>
      <c r="CU38" s="587"/>
      <c r="CV38" s="587"/>
      <c r="CW38" s="587"/>
      <c r="CX38" s="587"/>
      <c r="CY38" s="588"/>
      <c r="CZ38" s="589">
        <v>9.1</v>
      </c>
      <c r="DA38" s="607"/>
      <c r="DB38" s="607"/>
      <c r="DC38" s="608"/>
      <c r="DD38" s="592">
        <v>691534</v>
      </c>
      <c r="DE38" s="587"/>
      <c r="DF38" s="587"/>
      <c r="DG38" s="587"/>
      <c r="DH38" s="587"/>
      <c r="DI38" s="587"/>
      <c r="DJ38" s="587"/>
      <c r="DK38" s="588"/>
      <c r="DL38" s="592">
        <v>682595</v>
      </c>
      <c r="DM38" s="587"/>
      <c r="DN38" s="587"/>
      <c r="DO38" s="587"/>
      <c r="DP38" s="587"/>
      <c r="DQ38" s="587"/>
      <c r="DR38" s="587"/>
      <c r="DS38" s="587"/>
      <c r="DT38" s="587"/>
      <c r="DU38" s="587"/>
      <c r="DV38" s="588"/>
      <c r="DW38" s="609">
        <v>13.9</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81</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413174</v>
      </c>
      <c r="CS39" s="605"/>
      <c r="CT39" s="605"/>
      <c r="CU39" s="605"/>
      <c r="CV39" s="605"/>
      <c r="CW39" s="605"/>
      <c r="CX39" s="605"/>
      <c r="CY39" s="606"/>
      <c r="CZ39" s="589">
        <v>4.9000000000000004</v>
      </c>
      <c r="DA39" s="607"/>
      <c r="DB39" s="607"/>
      <c r="DC39" s="608"/>
      <c r="DD39" s="592">
        <v>381867</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85832</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513000</v>
      </c>
      <c r="CS40" s="587"/>
      <c r="CT40" s="587"/>
      <c r="CU40" s="587"/>
      <c r="CV40" s="587"/>
      <c r="CW40" s="587"/>
      <c r="CX40" s="587"/>
      <c r="CY40" s="588"/>
      <c r="CZ40" s="589">
        <v>6.1</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520778</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292</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1692803</v>
      </c>
      <c r="CS42" s="587"/>
      <c r="CT42" s="587"/>
      <c r="CU42" s="587"/>
      <c r="CV42" s="587"/>
      <c r="CW42" s="587"/>
      <c r="CX42" s="587"/>
      <c r="CY42" s="588"/>
      <c r="CZ42" s="589">
        <v>20.2</v>
      </c>
      <c r="DA42" s="590"/>
      <c r="DB42" s="590"/>
      <c r="DC42" s="591"/>
      <c r="DD42" s="592">
        <v>318135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56319</v>
      </c>
      <c r="CS43" s="605"/>
      <c r="CT43" s="605"/>
      <c r="CU43" s="605"/>
      <c r="CV43" s="605"/>
      <c r="CW43" s="605"/>
      <c r="CX43" s="605"/>
      <c r="CY43" s="606"/>
      <c r="CZ43" s="589">
        <v>0.7</v>
      </c>
      <c r="DA43" s="607"/>
      <c r="DB43" s="607"/>
      <c r="DC43" s="608"/>
      <c r="DD43" s="592">
        <v>56319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289</v>
      </c>
      <c r="CE44" s="600"/>
      <c r="CF44" s="583" t="s">
        <v>338</v>
      </c>
      <c r="CG44" s="584"/>
      <c r="CH44" s="584"/>
      <c r="CI44" s="584"/>
      <c r="CJ44" s="584"/>
      <c r="CK44" s="584"/>
      <c r="CL44" s="584"/>
      <c r="CM44" s="584"/>
      <c r="CN44" s="584"/>
      <c r="CO44" s="584"/>
      <c r="CP44" s="584"/>
      <c r="CQ44" s="585"/>
      <c r="CR44" s="586">
        <v>1692803</v>
      </c>
      <c r="CS44" s="587"/>
      <c r="CT44" s="587"/>
      <c r="CU44" s="587"/>
      <c r="CV44" s="587"/>
      <c r="CW44" s="587"/>
      <c r="CX44" s="587"/>
      <c r="CY44" s="588"/>
      <c r="CZ44" s="589">
        <v>20.2</v>
      </c>
      <c r="DA44" s="590"/>
      <c r="DB44" s="590"/>
      <c r="DC44" s="591"/>
      <c r="DD44" s="592">
        <v>318135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512090</v>
      </c>
      <c r="CS45" s="605"/>
      <c r="CT45" s="605"/>
      <c r="CU45" s="605"/>
      <c r="CV45" s="605"/>
      <c r="CW45" s="605"/>
      <c r="CX45" s="605"/>
      <c r="CY45" s="606"/>
      <c r="CZ45" s="589">
        <v>6.1</v>
      </c>
      <c r="DA45" s="607"/>
      <c r="DB45" s="607"/>
      <c r="DC45" s="608"/>
      <c r="DD45" s="592">
        <v>10471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1179570</v>
      </c>
      <c r="CS46" s="587"/>
      <c r="CT46" s="587"/>
      <c r="CU46" s="587"/>
      <c r="CV46" s="587"/>
      <c r="CW46" s="587"/>
      <c r="CX46" s="587"/>
      <c r="CY46" s="588"/>
      <c r="CZ46" s="589">
        <v>14.1</v>
      </c>
      <c r="DA46" s="590"/>
      <c r="DB46" s="590"/>
      <c r="DC46" s="591"/>
      <c r="DD46" s="592">
        <v>306521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8360841</v>
      </c>
      <c r="CS49" s="571"/>
      <c r="CT49" s="571"/>
      <c r="CU49" s="571"/>
      <c r="CV49" s="571"/>
      <c r="CW49" s="571"/>
      <c r="CX49" s="571"/>
      <c r="CY49" s="572"/>
      <c r="CZ49" s="573">
        <v>100</v>
      </c>
      <c r="DA49" s="574"/>
      <c r="DB49" s="574"/>
      <c r="DC49" s="575"/>
      <c r="DD49" s="576">
        <v>5273899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G80" zoomScale="80" zoomScaleNormal="80" zoomScaleSheetLayoutView="70" workbookViewId="0">
      <selection activeCell="AK88" sqref="AK88:AO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345</v>
      </c>
      <c r="DK2" s="1102"/>
      <c r="DL2" s="1102"/>
      <c r="DM2" s="1102"/>
      <c r="DN2" s="1102"/>
      <c r="DO2" s="1103"/>
      <c r="DP2" s="200"/>
      <c r="DQ2" s="1101" t="s">
        <v>346</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347</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349</v>
      </c>
      <c r="B5" s="987"/>
      <c r="C5" s="987"/>
      <c r="D5" s="987"/>
      <c r="E5" s="987"/>
      <c r="F5" s="987"/>
      <c r="G5" s="987"/>
      <c r="H5" s="987"/>
      <c r="I5" s="987"/>
      <c r="J5" s="987"/>
      <c r="K5" s="987"/>
      <c r="L5" s="987"/>
      <c r="M5" s="987"/>
      <c r="N5" s="987"/>
      <c r="O5" s="987"/>
      <c r="P5" s="988"/>
      <c r="Q5" s="992" t="s">
        <v>350</v>
      </c>
      <c r="R5" s="993"/>
      <c r="S5" s="993"/>
      <c r="T5" s="993"/>
      <c r="U5" s="994"/>
      <c r="V5" s="992" t="s">
        <v>351</v>
      </c>
      <c r="W5" s="993"/>
      <c r="X5" s="993"/>
      <c r="Y5" s="993"/>
      <c r="Z5" s="994"/>
      <c r="AA5" s="992" t="s">
        <v>352</v>
      </c>
      <c r="AB5" s="993"/>
      <c r="AC5" s="993"/>
      <c r="AD5" s="993"/>
      <c r="AE5" s="993"/>
      <c r="AF5" s="1104" t="s">
        <v>353</v>
      </c>
      <c r="AG5" s="993"/>
      <c r="AH5" s="993"/>
      <c r="AI5" s="993"/>
      <c r="AJ5" s="1008"/>
      <c r="AK5" s="993" t="s">
        <v>354</v>
      </c>
      <c r="AL5" s="993"/>
      <c r="AM5" s="993"/>
      <c r="AN5" s="993"/>
      <c r="AO5" s="994"/>
      <c r="AP5" s="992" t="s">
        <v>355</v>
      </c>
      <c r="AQ5" s="993"/>
      <c r="AR5" s="993"/>
      <c r="AS5" s="993"/>
      <c r="AT5" s="994"/>
      <c r="AU5" s="992" t="s">
        <v>356</v>
      </c>
      <c r="AV5" s="993"/>
      <c r="AW5" s="993"/>
      <c r="AX5" s="993"/>
      <c r="AY5" s="1008"/>
      <c r="AZ5" s="207"/>
      <c r="BA5" s="207"/>
      <c r="BB5" s="207"/>
      <c r="BC5" s="207"/>
      <c r="BD5" s="207"/>
      <c r="BE5" s="208"/>
      <c r="BF5" s="208"/>
      <c r="BG5" s="208"/>
      <c r="BH5" s="208"/>
      <c r="BI5" s="208"/>
      <c r="BJ5" s="208"/>
      <c r="BK5" s="208"/>
      <c r="BL5" s="208"/>
      <c r="BM5" s="208"/>
      <c r="BN5" s="208"/>
      <c r="BO5" s="208"/>
      <c r="BP5" s="208"/>
      <c r="BQ5" s="986" t="s">
        <v>357</v>
      </c>
      <c r="BR5" s="987"/>
      <c r="BS5" s="987"/>
      <c r="BT5" s="987"/>
      <c r="BU5" s="987"/>
      <c r="BV5" s="987"/>
      <c r="BW5" s="987"/>
      <c r="BX5" s="987"/>
      <c r="BY5" s="987"/>
      <c r="BZ5" s="987"/>
      <c r="CA5" s="987"/>
      <c r="CB5" s="987"/>
      <c r="CC5" s="987"/>
      <c r="CD5" s="987"/>
      <c r="CE5" s="987"/>
      <c r="CF5" s="987"/>
      <c r="CG5" s="988"/>
      <c r="CH5" s="992" t="s">
        <v>358</v>
      </c>
      <c r="CI5" s="993"/>
      <c r="CJ5" s="993"/>
      <c r="CK5" s="993"/>
      <c r="CL5" s="994"/>
      <c r="CM5" s="992" t="s">
        <v>359</v>
      </c>
      <c r="CN5" s="993"/>
      <c r="CO5" s="993"/>
      <c r="CP5" s="993"/>
      <c r="CQ5" s="994"/>
      <c r="CR5" s="992" t="s">
        <v>360</v>
      </c>
      <c r="CS5" s="993"/>
      <c r="CT5" s="993"/>
      <c r="CU5" s="993"/>
      <c r="CV5" s="994"/>
      <c r="CW5" s="992" t="s">
        <v>361</v>
      </c>
      <c r="CX5" s="993"/>
      <c r="CY5" s="993"/>
      <c r="CZ5" s="993"/>
      <c r="DA5" s="994"/>
      <c r="DB5" s="992" t="s">
        <v>362</v>
      </c>
      <c r="DC5" s="993"/>
      <c r="DD5" s="993"/>
      <c r="DE5" s="993"/>
      <c r="DF5" s="994"/>
      <c r="DG5" s="1089" t="s">
        <v>363</v>
      </c>
      <c r="DH5" s="1090"/>
      <c r="DI5" s="1090"/>
      <c r="DJ5" s="1090"/>
      <c r="DK5" s="1091"/>
      <c r="DL5" s="1089" t="s">
        <v>364</v>
      </c>
      <c r="DM5" s="1090"/>
      <c r="DN5" s="1090"/>
      <c r="DO5" s="1090"/>
      <c r="DP5" s="1091"/>
      <c r="DQ5" s="992" t="s">
        <v>365</v>
      </c>
      <c r="DR5" s="993"/>
      <c r="DS5" s="993"/>
      <c r="DT5" s="993"/>
      <c r="DU5" s="994"/>
      <c r="DV5" s="992" t="s">
        <v>356</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05"/>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2"/>
      <c r="DH6" s="1093"/>
      <c r="DI6" s="1093"/>
      <c r="DJ6" s="1093"/>
      <c r="DK6" s="1094"/>
      <c r="DL6" s="1092"/>
      <c r="DM6" s="1093"/>
      <c r="DN6" s="1093"/>
      <c r="DO6" s="1093"/>
      <c r="DP6" s="1094"/>
      <c r="DQ6" s="995"/>
      <c r="DR6" s="996"/>
      <c r="DS6" s="996"/>
      <c r="DT6" s="996"/>
      <c r="DU6" s="997"/>
      <c r="DV6" s="995"/>
      <c r="DW6" s="996"/>
      <c r="DX6" s="996"/>
      <c r="DY6" s="996"/>
      <c r="DZ6" s="1009"/>
      <c r="EA6" s="205"/>
    </row>
    <row r="7" spans="1:131" s="206" customFormat="1" ht="26.25" customHeight="1" thickTop="1">
      <c r="A7" s="209">
        <v>1</v>
      </c>
      <c r="B7" s="1041" t="s">
        <v>366</v>
      </c>
      <c r="C7" s="1042"/>
      <c r="D7" s="1042"/>
      <c r="E7" s="1042"/>
      <c r="F7" s="1042"/>
      <c r="G7" s="1042"/>
      <c r="H7" s="1042"/>
      <c r="I7" s="1042"/>
      <c r="J7" s="1042"/>
      <c r="K7" s="1042"/>
      <c r="L7" s="1042"/>
      <c r="M7" s="1042"/>
      <c r="N7" s="1042"/>
      <c r="O7" s="1042"/>
      <c r="P7" s="1043"/>
      <c r="Q7" s="1095">
        <v>8703</v>
      </c>
      <c r="R7" s="1096"/>
      <c r="S7" s="1096"/>
      <c r="T7" s="1096"/>
      <c r="U7" s="1096"/>
      <c r="V7" s="1096">
        <v>8361</v>
      </c>
      <c r="W7" s="1096"/>
      <c r="X7" s="1096"/>
      <c r="Y7" s="1096"/>
      <c r="Z7" s="1096"/>
      <c r="AA7" s="1096">
        <v>342</v>
      </c>
      <c r="AB7" s="1096"/>
      <c r="AC7" s="1096"/>
      <c r="AD7" s="1096"/>
      <c r="AE7" s="1097"/>
      <c r="AF7" s="1098">
        <v>332</v>
      </c>
      <c r="AG7" s="1099"/>
      <c r="AH7" s="1099"/>
      <c r="AI7" s="1099"/>
      <c r="AJ7" s="1100"/>
      <c r="AK7" s="1082">
        <v>254</v>
      </c>
      <c r="AL7" s="1083"/>
      <c r="AM7" s="1083"/>
      <c r="AN7" s="1083"/>
      <c r="AO7" s="1083"/>
      <c r="AP7" s="1083">
        <v>8743</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c r="BS7" s="1086" t="s">
        <v>555</v>
      </c>
      <c r="BT7" s="1087"/>
      <c r="BU7" s="1087"/>
      <c r="BV7" s="1087"/>
      <c r="BW7" s="1087"/>
      <c r="BX7" s="1087"/>
      <c r="BY7" s="1087"/>
      <c r="BZ7" s="1087"/>
      <c r="CA7" s="1087"/>
      <c r="CB7" s="1087"/>
      <c r="CC7" s="1087"/>
      <c r="CD7" s="1087"/>
      <c r="CE7" s="1087"/>
      <c r="CF7" s="1087"/>
      <c r="CG7" s="1088"/>
      <c r="CH7" s="1079">
        <v>194</v>
      </c>
      <c r="CI7" s="1080"/>
      <c r="CJ7" s="1080"/>
      <c r="CK7" s="1080"/>
      <c r="CL7" s="1081"/>
      <c r="CM7" s="1079">
        <v>-1292</v>
      </c>
      <c r="CN7" s="1080"/>
      <c r="CO7" s="1080"/>
      <c r="CP7" s="1080"/>
      <c r="CQ7" s="1081"/>
      <c r="CR7" s="1079">
        <v>10</v>
      </c>
      <c r="CS7" s="1080"/>
      <c r="CT7" s="1080"/>
      <c r="CU7" s="1080"/>
      <c r="CV7" s="1081"/>
      <c r="CW7" s="1079">
        <v>241</v>
      </c>
      <c r="CX7" s="1080"/>
      <c r="CY7" s="1080"/>
      <c r="CZ7" s="1080"/>
      <c r="DA7" s="1081"/>
      <c r="DB7" s="1079">
        <v>0</v>
      </c>
      <c r="DC7" s="1080"/>
      <c r="DD7" s="1080"/>
      <c r="DE7" s="1080"/>
      <c r="DF7" s="1081"/>
      <c r="DG7" s="1079">
        <v>2417</v>
      </c>
      <c r="DH7" s="1080"/>
      <c r="DI7" s="1080"/>
      <c r="DJ7" s="1080"/>
      <c r="DK7" s="1081"/>
      <c r="DL7" s="1079">
        <v>0</v>
      </c>
      <c r="DM7" s="1080"/>
      <c r="DN7" s="1080"/>
      <c r="DO7" s="1080"/>
      <c r="DP7" s="1081"/>
      <c r="DQ7" s="1079">
        <v>2151</v>
      </c>
      <c r="DR7" s="1080"/>
      <c r="DS7" s="1080"/>
      <c r="DT7" s="1080"/>
      <c r="DU7" s="1081"/>
      <c r="DV7" s="1106"/>
      <c r="DW7" s="1107"/>
      <c r="DX7" s="1107"/>
      <c r="DY7" s="1107"/>
      <c r="DZ7" s="1108"/>
      <c r="EA7" s="205"/>
    </row>
    <row r="8" spans="1:131" s="206" customFormat="1" ht="26.25" customHeight="1">
      <c r="A8" s="212">
        <v>2</v>
      </c>
      <c r="B8" s="1028"/>
      <c r="C8" s="1029"/>
      <c r="D8" s="1029"/>
      <c r="E8" s="1029"/>
      <c r="F8" s="1029"/>
      <c r="G8" s="1029"/>
      <c r="H8" s="1029"/>
      <c r="I8" s="1029"/>
      <c r="J8" s="1029"/>
      <c r="K8" s="1029"/>
      <c r="L8" s="1029"/>
      <c r="M8" s="1029"/>
      <c r="N8" s="1029"/>
      <c r="O8" s="1029"/>
      <c r="P8" s="1030"/>
      <c r="Q8" s="1034"/>
      <c r="R8" s="1035"/>
      <c r="S8" s="1035"/>
      <c r="T8" s="1035"/>
      <c r="U8" s="1035"/>
      <c r="V8" s="1035"/>
      <c r="W8" s="1035"/>
      <c r="X8" s="1035"/>
      <c r="Y8" s="1035"/>
      <c r="Z8" s="1035"/>
      <c r="AA8" s="1035"/>
      <c r="AB8" s="1035"/>
      <c r="AC8" s="1035"/>
      <c r="AD8" s="1035"/>
      <c r="AE8" s="1036"/>
      <c r="AF8" s="1010"/>
      <c r="AG8" s="1011"/>
      <c r="AH8" s="1011"/>
      <c r="AI8" s="1011"/>
      <c r="AJ8" s="1012"/>
      <c r="AK8" s="1077"/>
      <c r="AL8" s="1078"/>
      <c r="AM8" s="1078"/>
      <c r="AN8" s="1078"/>
      <c r="AO8" s="1078"/>
      <c r="AP8" s="1078"/>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t="s">
        <v>556</v>
      </c>
      <c r="BT8" s="1006"/>
      <c r="BU8" s="1006"/>
      <c r="BV8" s="1006"/>
      <c r="BW8" s="1006"/>
      <c r="BX8" s="1006"/>
      <c r="BY8" s="1006"/>
      <c r="BZ8" s="1006"/>
      <c r="CA8" s="1006"/>
      <c r="CB8" s="1006"/>
      <c r="CC8" s="1006"/>
      <c r="CD8" s="1006"/>
      <c r="CE8" s="1006"/>
      <c r="CF8" s="1006"/>
      <c r="CG8" s="1007"/>
      <c r="CH8" s="980">
        <v>6</v>
      </c>
      <c r="CI8" s="981"/>
      <c r="CJ8" s="981"/>
      <c r="CK8" s="981"/>
      <c r="CL8" s="982"/>
      <c r="CM8" s="980">
        <v>145</v>
      </c>
      <c r="CN8" s="981"/>
      <c r="CO8" s="981"/>
      <c r="CP8" s="981"/>
      <c r="CQ8" s="982"/>
      <c r="CR8" s="980">
        <v>3</v>
      </c>
      <c r="CS8" s="981"/>
      <c r="CT8" s="981"/>
      <c r="CU8" s="981"/>
      <c r="CV8" s="982"/>
      <c r="CW8" s="980">
        <v>31</v>
      </c>
      <c r="CX8" s="981"/>
      <c r="CY8" s="981"/>
      <c r="CZ8" s="981"/>
      <c r="DA8" s="982"/>
      <c r="DB8" s="980">
        <v>0</v>
      </c>
      <c r="DC8" s="981"/>
      <c r="DD8" s="981"/>
      <c r="DE8" s="981"/>
      <c r="DF8" s="982"/>
      <c r="DG8" s="980">
        <v>0</v>
      </c>
      <c r="DH8" s="981"/>
      <c r="DI8" s="981"/>
      <c r="DJ8" s="981"/>
      <c r="DK8" s="982"/>
      <c r="DL8" s="980">
        <v>33</v>
      </c>
      <c r="DM8" s="981"/>
      <c r="DN8" s="981"/>
      <c r="DO8" s="981"/>
      <c r="DP8" s="982"/>
      <c r="DQ8" s="980">
        <v>33</v>
      </c>
      <c r="DR8" s="981"/>
      <c r="DS8" s="981"/>
      <c r="DT8" s="981"/>
      <c r="DU8" s="982"/>
      <c r="DV8" s="983"/>
      <c r="DW8" s="984"/>
      <c r="DX8" s="984"/>
      <c r="DY8" s="984"/>
      <c r="DZ8" s="985"/>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34"/>
      <c r="R9" s="1035"/>
      <c r="S9" s="1035"/>
      <c r="T9" s="1035"/>
      <c r="U9" s="1035"/>
      <c r="V9" s="1035"/>
      <c r="W9" s="1035"/>
      <c r="X9" s="1035"/>
      <c r="Y9" s="1035"/>
      <c r="Z9" s="1035"/>
      <c r="AA9" s="1035"/>
      <c r="AB9" s="1035"/>
      <c r="AC9" s="1035"/>
      <c r="AD9" s="1035"/>
      <c r="AE9" s="1036"/>
      <c r="AF9" s="1010"/>
      <c r="AG9" s="1011"/>
      <c r="AH9" s="1011"/>
      <c r="AI9" s="1011"/>
      <c r="AJ9" s="1012"/>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34"/>
      <c r="R10" s="1035"/>
      <c r="S10" s="1035"/>
      <c r="T10" s="1035"/>
      <c r="U10" s="1035"/>
      <c r="V10" s="1035"/>
      <c r="W10" s="1035"/>
      <c r="X10" s="1035"/>
      <c r="Y10" s="1035"/>
      <c r="Z10" s="1035"/>
      <c r="AA10" s="1035"/>
      <c r="AB10" s="1035"/>
      <c r="AC10" s="1035"/>
      <c r="AD10" s="1035"/>
      <c r="AE10" s="1036"/>
      <c r="AF10" s="1010"/>
      <c r="AG10" s="1011"/>
      <c r="AH10" s="1011"/>
      <c r="AI10" s="1011"/>
      <c r="AJ10" s="1012"/>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34"/>
      <c r="R11" s="1035"/>
      <c r="S11" s="1035"/>
      <c r="T11" s="1035"/>
      <c r="U11" s="1035"/>
      <c r="V11" s="1035"/>
      <c r="W11" s="1035"/>
      <c r="X11" s="1035"/>
      <c r="Y11" s="1035"/>
      <c r="Z11" s="1035"/>
      <c r="AA11" s="1035"/>
      <c r="AB11" s="1035"/>
      <c r="AC11" s="1035"/>
      <c r="AD11" s="1035"/>
      <c r="AE11" s="1036"/>
      <c r="AF11" s="1010"/>
      <c r="AG11" s="1011"/>
      <c r="AH11" s="1011"/>
      <c r="AI11" s="1011"/>
      <c r="AJ11" s="1012"/>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34"/>
      <c r="R12" s="1035"/>
      <c r="S12" s="1035"/>
      <c r="T12" s="1035"/>
      <c r="U12" s="1035"/>
      <c r="V12" s="1035"/>
      <c r="W12" s="1035"/>
      <c r="X12" s="1035"/>
      <c r="Y12" s="1035"/>
      <c r="Z12" s="1035"/>
      <c r="AA12" s="1035"/>
      <c r="AB12" s="1035"/>
      <c r="AC12" s="1035"/>
      <c r="AD12" s="1035"/>
      <c r="AE12" s="1036"/>
      <c r="AF12" s="1010"/>
      <c r="AG12" s="1011"/>
      <c r="AH12" s="1011"/>
      <c r="AI12" s="1011"/>
      <c r="AJ12" s="1012"/>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34"/>
      <c r="R13" s="1035"/>
      <c r="S13" s="1035"/>
      <c r="T13" s="1035"/>
      <c r="U13" s="1035"/>
      <c r="V13" s="1035"/>
      <c r="W13" s="1035"/>
      <c r="X13" s="1035"/>
      <c r="Y13" s="1035"/>
      <c r="Z13" s="1035"/>
      <c r="AA13" s="1035"/>
      <c r="AB13" s="1035"/>
      <c r="AC13" s="1035"/>
      <c r="AD13" s="1035"/>
      <c r="AE13" s="1036"/>
      <c r="AF13" s="1010"/>
      <c r="AG13" s="1011"/>
      <c r="AH13" s="1011"/>
      <c r="AI13" s="1011"/>
      <c r="AJ13" s="1012"/>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34"/>
      <c r="R14" s="1035"/>
      <c r="S14" s="1035"/>
      <c r="T14" s="1035"/>
      <c r="U14" s="1035"/>
      <c r="V14" s="1035"/>
      <c r="W14" s="1035"/>
      <c r="X14" s="1035"/>
      <c r="Y14" s="1035"/>
      <c r="Z14" s="1035"/>
      <c r="AA14" s="1035"/>
      <c r="AB14" s="1035"/>
      <c r="AC14" s="1035"/>
      <c r="AD14" s="1035"/>
      <c r="AE14" s="1036"/>
      <c r="AF14" s="1010"/>
      <c r="AG14" s="1011"/>
      <c r="AH14" s="1011"/>
      <c r="AI14" s="1011"/>
      <c r="AJ14" s="1012"/>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34"/>
      <c r="R15" s="1035"/>
      <c r="S15" s="1035"/>
      <c r="T15" s="1035"/>
      <c r="U15" s="1035"/>
      <c r="V15" s="1035"/>
      <c r="W15" s="1035"/>
      <c r="X15" s="1035"/>
      <c r="Y15" s="1035"/>
      <c r="Z15" s="1035"/>
      <c r="AA15" s="1035"/>
      <c r="AB15" s="1035"/>
      <c r="AC15" s="1035"/>
      <c r="AD15" s="1035"/>
      <c r="AE15" s="1036"/>
      <c r="AF15" s="1010"/>
      <c r="AG15" s="1011"/>
      <c r="AH15" s="1011"/>
      <c r="AI15" s="1011"/>
      <c r="AJ15" s="1012"/>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34"/>
      <c r="R16" s="1035"/>
      <c r="S16" s="1035"/>
      <c r="T16" s="1035"/>
      <c r="U16" s="1035"/>
      <c r="V16" s="1035"/>
      <c r="W16" s="1035"/>
      <c r="X16" s="1035"/>
      <c r="Y16" s="1035"/>
      <c r="Z16" s="1035"/>
      <c r="AA16" s="1035"/>
      <c r="AB16" s="1035"/>
      <c r="AC16" s="1035"/>
      <c r="AD16" s="1035"/>
      <c r="AE16" s="1036"/>
      <c r="AF16" s="1010"/>
      <c r="AG16" s="1011"/>
      <c r="AH16" s="1011"/>
      <c r="AI16" s="1011"/>
      <c r="AJ16" s="1012"/>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34"/>
      <c r="R17" s="1035"/>
      <c r="S17" s="1035"/>
      <c r="T17" s="1035"/>
      <c r="U17" s="1035"/>
      <c r="V17" s="1035"/>
      <c r="W17" s="1035"/>
      <c r="X17" s="1035"/>
      <c r="Y17" s="1035"/>
      <c r="Z17" s="1035"/>
      <c r="AA17" s="1035"/>
      <c r="AB17" s="1035"/>
      <c r="AC17" s="1035"/>
      <c r="AD17" s="1035"/>
      <c r="AE17" s="1036"/>
      <c r="AF17" s="1010"/>
      <c r="AG17" s="1011"/>
      <c r="AH17" s="1011"/>
      <c r="AI17" s="1011"/>
      <c r="AJ17" s="1012"/>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34"/>
      <c r="R18" s="1035"/>
      <c r="S18" s="1035"/>
      <c r="T18" s="1035"/>
      <c r="U18" s="1035"/>
      <c r="V18" s="1035"/>
      <c r="W18" s="1035"/>
      <c r="X18" s="1035"/>
      <c r="Y18" s="1035"/>
      <c r="Z18" s="1035"/>
      <c r="AA18" s="1035"/>
      <c r="AB18" s="1035"/>
      <c r="AC18" s="1035"/>
      <c r="AD18" s="1035"/>
      <c r="AE18" s="1036"/>
      <c r="AF18" s="1010"/>
      <c r="AG18" s="1011"/>
      <c r="AH18" s="1011"/>
      <c r="AI18" s="1011"/>
      <c r="AJ18" s="1012"/>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34"/>
      <c r="R19" s="1035"/>
      <c r="S19" s="1035"/>
      <c r="T19" s="1035"/>
      <c r="U19" s="1035"/>
      <c r="V19" s="1035"/>
      <c r="W19" s="1035"/>
      <c r="X19" s="1035"/>
      <c r="Y19" s="1035"/>
      <c r="Z19" s="1035"/>
      <c r="AA19" s="1035"/>
      <c r="AB19" s="1035"/>
      <c r="AC19" s="1035"/>
      <c r="AD19" s="1035"/>
      <c r="AE19" s="1036"/>
      <c r="AF19" s="1010"/>
      <c r="AG19" s="1011"/>
      <c r="AH19" s="1011"/>
      <c r="AI19" s="1011"/>
      <c r="AJ19" s="1012"/>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34"/>
      <c r="R20" s="1035"/>
      <c r="S20" s="1035"/>
      <c r="T20" s="1035"/>
      <c r="U20" s="1035"/>
      <c r="V20" s="1035"/>
      <c r="W20" s="1035"/>
      <c r="X20" s="1035"/>
      <c r="Y20" s="1035"/>
      <c r="Z20" s="1035"/>
      <c r="AA20" s="1035"/>
      <c r="AB20" s="1035"/>
      <c r="AC20" s="1035"/>
      <c r="AD20" s="1035"/>
      <c r="AE20" s="1036"/>
      <c r="AF20" s="1010"/>
      <c r="AG20" s="1011"/>
      <c r="AH20" s="1011"/>
      <c r="AI20" s="1011"/>
      <c r="AJ20" s="1012"/>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34"/>
      <c r="R21" s="1035"/>
      <c r="S21" s="1035"/>
      <c r="T21" s="1035"/>
      <c r="U21" s="1035"/>
      <c r="V21" s="1035"/>
      <c r="W21" s="1035"/>
      <c r="X21" s="1035"/>
      <c r="Y21" s="1035"/>
      <c r="Z21" s="1035"/>
      <c r="AA21" s="1035"/>
      <c r="AB21" s="1035"/>
      <c r="AC21" s="1035"/>
      <c r="AD21" s="1035"/>
      <c r="AE21" s="1036"/>
      <c r="AF21" s="1010"/>
      <c r="AG21" s="1011"/>
      <c r="AH21" s="1011"/>
      <c r="AI21" s="1011"/>
      <c r="AJ21" s="1012"/>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2"/>
      <c r="R22" s="1073"/>
      <c r="S22" s="1073"/>
      <c r="T22" s="1073"/>
      <c r="U22" s="1073"/>
      <c r="V22" s="1073"/>
      <c r="W22" s="1073"/>
      <c r="X22" s="1073"/>
      <c r="Y22" s="1073"/>
      <c r="Z22" s="1073"/>
      <c r="AA22" s="1073"/>
      <c r="AB22" s="1073"/>
      <c r="AC22" s="1073"/>
      <c r="AD22" s="1073"/>
      <c r="AE22" s="1074"/>
      <c r="AF22" s="1010"/>
      <c r="AG22" s="1011"/>
      <c r="AH22" s="1011"/>
      <c r="AI22" s="1011"/>
      <c r="AJ22" s="1012"/>
      <c r="AK22" s="1068"/>
      <c r="AL22" s="1069"/>
      <c r="AM22" s="1069"/>
      <c r="AN22" s="1069"/>
      <c r="AO22" s="1069"/>
      <c r="AP22" s="1069"/>
      <c r="AQ22" s="1069"/>
      <c r="AR22" s="1069"/>
      <c r="AS22" s="1069"/>
      <c r="AT22" s="1069"/>
      <c r="AU22" s="1070"/>
      <c r="AV22" s="1070"/>
      <c r="AW22" s="1070"/>
      <c r="AX22" s="1070"/>
      <c r="AY22" s="1071"/>
      <c r="AZ22" s="1026" t="s">
        <v>367</v>
      </c>
      <c r="BA22" s="1026"/>
      <c r="BB22" s="1026"/>
      <c r="BC22" s="1026"/>
      <c r="BD22" s="1027"/>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59">
        <v>8703</v>
      </c>
      <c r="R23" s="1060"/>
      <c r="S23" s="1060"/>
      <c r="T23" s="1060"/>
      <c r="U23" s="1060"/>
      <c r="V23" s="1060">
        <v>8361</v>
      </c>
      <c r="W23" s="1060"/>
      <c r="X23" s="1060"/>
      <c r="Y23" s="1060"/>
      <c r="Z23" s="1060"/>
      <c r="AA23" s="1060">
        <v>342</v>
      </c>
      <c r="AB23" s="1060"/>
      <c r="AC23" s="1060"/>
      <c r="AD23" s="1060"/>
      <c r="AE23" s="1061"/>
      <c r="AF23" s="1062">
        <v>332</v>
      </c>
      <c r="AG23" s="1060"/>
      <c r="AH23" s="1060"/>
      <c r="AI23" s="1060"/>
      <c r="AJ23" s="1063"/>
      <c r="AK23" s="1064"/>
      <c r="AL23" s="1065"/>
      <c r="AM23" s="1065"/>
      <c r="AN23" s="1065"/>
      <c r="AO23" s="1065"/>
      <c r="AP23" s="1060">
        <v>8743</v>
      </c>
      <c r="AQ23" s="1060"/>
      <c r="AR23" s="1060"/>
      <c r="AS23" s="1060"/>
      <c r="AT23" s="1060"/>
      <c r="AU23" s="1066"/>
      <c r="AV23" s="1066"/>
      <c r="AW23" s="1066"/>
      <c r="AX23" s="1066"/>
      <c r="AY23" s="1067"/>
      <c r="AZ23" s="1056" t="s">
        <v>113</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370</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371</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349</v>
      </c>
      <c r="B26" s="987"/>
      <c r="C26" s="987"/>
      <c r="D26" s="987"/>
      <c r="E26" s="987"/>
      <c r="F26" s="987"/>
      <c r="G26" s="987"/>
      <c r="H26" s="987"/>
      <c r="I26" s="987"/>
      <c r="J26" s="987"/>
      <c r="K26" s="987"/>
      <c r="L26" s="987"/>
      <c r="M26" s="987"/>
      <c r="N26" s="987"/>
      <c r="O26" s="987"/>
      <c r="P26" s="988"/>
      <c r="Q26" s="992" t="s">
        <v>372</v>
      </c>
      <c r="R26" s="993"/>
      <c r="S26" s="993"/>
      <c r="T26" s="993"/>
      <c r="U26" s="994"/>
      <c r="V26" s="992" t="s">
        <v>373</v>
      </c>
      <c r="W26" s="993"/>
      <c r="X26" s="993"/>
      <c r="Y26" s="993"/>
      <c r="Z26" s="994"/>
      <c r="AA26" s="992" t="s">
        <v>374</v>
      </c>
      <c r="AB26" s="993"/>
      <c r="AC26" s="993"/>
      <c r="AD26" s="993"/>
      <c r="AE26" s="993"/>
      <c r="AF26" s="1050" t="s">
        <v>375</v>
      </c>
      <c r="AG26" s="999"/>
      <c r="AH26" s="999"/>
      <c r="AI26" s="999"/>
      <c r="AJ26" s="1051"/>
      <c r="AK26" s="993" t="s">
        <v>376</v>
      </c>
      <c r="AL26" s="993"/>
      <c r="AM26" s="993"/>
      <c r="AN26" s="993"/>
      <c r="AO26" s="994"/>
      <c r="AP26" s="992" t="s">
        <v>377</v>
      </c>
      <c r="AQ26" s="993"/>
      <c r="AR26" s="993"/>
      <c r="AS26" s="993"/>
      <c r="AT26" s="994"/>
      <c r="AU26" s="992" t="s">
        <v>378</v>
      </c>
      <c r="AV26" s="993"/>
      <c r="AW26" s="993"/>
      <c r="AX26" s="993"/>
      <c r="AY26" s="994"/>
      <c r="AZ26" s="992" t="s">
        <v>379</v>
      </c>
      <c r="BA26" s="993"/>
      <c r="BB26" s="993"/>
      <c r="BC26" s="993"/>
      <c r="BD26" s="994"/>
      <c r="BE26" s="992" t="s">
        <v>356</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380</v>
      </c>
      <c r="C28" s="1042"/>
      <c r="D28" s="1042"/>
      <c r="E28" s="1042"/>
      <c r="F28" s="1042"/>
      <c r="G28" s="1042"/>
      <c r="H28" s="1042"/>
      <c r="I28" s="1042"/>
      <c r="J28" s="1042"/>
      <c r="K28" s="1042"/>
      <c r="L28" s="1042"/>
      <c r="M28" s="1042"/>
      <c r="N28" s="1042"/>
      <c r="O28" s="1042"/>
      <c r="P28" s="1043"/>
      <c r="Q28" s="1044">
        <v>2314</v>
      </c>
      <c r="R28" s="1045"/>
      <c r="S28" s="1045"/>
      <c r="T28" s="1045"/>
      <c r="U28" s="1045"/>
      <c r="V28" s="1045">
        <v>2275</v>
      </c>
      <c r="W28" s="1045"/>
      <c r="X28" s="1045"/>
      <c r="Y28" s="1045"/>
      <c r="Z28" s="1045"/>
      <c r="AA28" s="1045">
        <v>39</v>
      </c>
      <c r="AB28" s="1045"/>
      <c r="AC28" s="1045"/>
      <c r="AD28" s="1045"/>
      <c r="AE28" s="1046"/>
      <c r="AF28" s="1047">
        <v>39</v>
      </c>
      <c r="AG28" s="1045"/>
      <c r="AH28" s="1045"/>
      <c r="AI28" s="1045"/>
      <c r="AJ28" s="1048"/>
      <c r="AK28" s="1049">
        <v>86</v>
      </c>
      <c r="AL28" s="1037"/>
      <c r="AM28" s="1037"/>
      <c r="AN28" s="1037"/>
      <c r="AO28" s="1037"/>
      <c r="AP28" s="1037" t="s">
        <v>552</v>
      </c>
      <c r="AQ28" s="1037"/>
      <c r="AR28" s="1037"/>
      <c r="AS28" s="1037"/>
      <c r="AT28" s="1037"/>
      <c r="AU28" s="1037" t="s">
        <v>552</v>
      </c>
      <c r="AV28" s="1037"/>
      <c r="AW28" s="1037"/>
      <c r="AX28" s="1037"/>
      <c r="AY28" s="1037"/>
      <c r="AZ28" s="1038" t="s">
        <v>552</v>
      </c>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8" t="s">
        <v>381</v>
      </c>
      <c r="C29" s="1029"/>
      <c r="D29" s="1029"/>
      <c r="E29" s="1029"/>
      <c r="F29" s="1029"/>
      <c r="G29" s="1029"/>
      <c r="H29" s="1029"/>
      <c r="I29" s="1029"/>
      <c r="J29" s="1029"/>
      <c r="K29" s="1029"/>
      <c r="L29" s="1029"/>
      <c r="M29" s="1029"/>
      <c r="N29" s="1029"/>
      <c r="O29" s="1029"/>
      <c r="P29" s="1030"/>
      <c r="Q29" s="1034">
        <v>289</v>
      </c>
      <c r="R29" s="1035"/>
      <c r="S29" s="1035"/>
      <c r="T29" s="1035"/>
      <c r="U29" s="1035"/>
      <c r="V29" s="1035">
        <v>288</v>
      </c>
      <c r="W29" s="1035"/>
      <c r="X29" s="1035"/>
      <c r="Y29" s="1035"/>
      <c r="Z29" s="1035"/>
      <c r="AA29" s="1035">
        <v>1</v>
      </c>
      <c r="AB29" s="1035"/>
      <c r="AC29" s="1035"/>
      <c r="AD29" s="1035"/>
      <c r="AE29" s="1036"/>
      <c r="AF29" s="1010">
        <v>1</v>
      </c>
      <c r="AG29" s="1011"/>
      <c r="AH29" s="1011"/>
      <c r="AI29" s="1011"/>
      <c r="AJ29" s="1012"/>
      <c r="AK29" s="971">
        <v>59</v>
      </c>
      <c r="AL29" s="965"/>
      <c r="AM29" s="965"/>
      <c r="AN29" s="965"/>
      <c r="AO29" s="965"/>
      <c r="AP29" s="965" t="s">
        <v>552</v>
      </c>
      <c r="AQ29" s="965"/>
      <c r="AR29" s="965"/>
      <c r="AS29" s="965"/>
      <c r="AT29" s="965"/>
      <c r="AU29" s="965" t="s">
        <v>552</v>
      </c>
      <c r="AV29" s="965"/>
      <c r="AW29" s="965"/>
      <c r="AX29" s="965"/>
      <c r="AY29" s="965"/>
      <c r="AZ29" s="1033" t="s">
        <v>552</v>
      </c>
      <c r="BA29" s="1033"/>
      <c r="BB29" s="1033"/>
      <c r="BC29" s="1033"/>
      <c r="BD29" s="1033"/>
      <c r="BE29" s="1023"/>
      <c r="BF29" s="1023"/>
      <c r="BG29" s="1023"/>
      <c r="BH29" s="1023"/>
      <c r="BI29" s="1024"/>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8" t="s">
        <v>382</v>
      </c>
      <c r="C30" s="1029"/>
      <c r="D30" s="1029"/>
      <c r="E30" s="1029"/>
      <c r="F30" s="1029"/>
      <c r="G30" s="1029"/>
      <c r="H30" s="1029"/>
      <c r="I30" s="1029"/>
      <c r="J30" s="1029"/>
      <c r="K30" s="1029"/>
      <c r="L30" s="1029"/>
      <c r="M30" s="1029"/>
      <c r="N30" s="1029"/>
      <c r="O30" s="1029"/>
      <c r="P30" s="1030"/>
      <c r="Q30" s="1034">
        <v>252</v>
      </c>
      <c r="R30" s="1035"/>
      <c r="S30" s="1035"/>
      <c r="T30" s="1035"/>
      <c r="U30" s="1035"/>
      <c r="V30" s="1035">
        <v>252</v>
      </c>
      <c r="W30" s="1035"/>
      <c r="X30" s="1035"/>
      <c r="Y30" s="1035"/>
      <c r="Z30" s="1035"/>
      <c r="AA30" s="1035">
        <v>0</v>
      </c>
      <c r="AB30" s="1035"/>
      <c r="AC30" s="1035"/>
      <c r="AD30" s="1035"/>
      <c r="AE30" s="1036"/>
      <c r="AF30" s="1010" t="s">
        <v>113</v>
      </c>
      <c r="AG30" s="1011"/>
      <c r="AH30" s="1011"/>
      <c r="AI30" s="1011"/>
      <c r="AJ30" s="1012"/>
      <c r="AK30" s="971">
        <v>0</v>
      </c>
      <c r="AL30" s="965"/>
      <c r="AM30" s="965"/>
      <c r="AN30" s="965"/>
      <c r="AO30" s="965"/>
      <c r="AP30" s="965" t="s">
        <v>553</v>
      </c>
      <c r="AQ30" s="965"/>
      <c r="AR30" s="965"/>
      <c r="AS30" s="965"/>
      <c r="AT30" s="965"/>
      <c r="AU30" s="965" t="s">
        <v>552</v>
      </c>
      <c r="AV30" s="965"/>
      <c r="AW30" s="965"/>
      <c r="AX30" s="965"/>
      <c r="AY30" s="965"/>
      <c r="AZ30" s="1033" t="s">
        <v>552</v>
      </c>
      <c r="BA30" s="1033"/>
      <c r="BB30" s="1033"/>
      <c r="BC30" s="1033"/>
      <c r="BD30" s="1033"/>
      <c r="BE30" s="1023"/>
      <c r="BF30" s="1023"/>
      <c r="BG30" s="1023"/>
      <c r="BH30" s="1023"/>
      <c r="BI30" s="1024"/>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8" t="s">
        <v>383</v>
      </c>
      <c r="C31" s="1029"/>
      <c r="D31" s="1029"/>
      <c r="E31" s="1029"/>
      <c r="F31" s="1029"/>
      <c r="G31" s="1029"/>
      <c r="H31" s="1029"/>
      <c r="I31" s="1029"/>
      <c r="J31" s="1029"/>
      <c r="K31" s="1029"/>
      <c r="L31" s="1029"/>
      <c r="M31" s="1029"/>
      <c r="N31" s="1029"/>
      <c r="O31" s="1029"/>
      <c r="P31" s="1030"/>
      <c r="Q31" s="1034">
        <v>11</v>
      </c>
      <c r="R31" s="1035"/>
      <c r="S31" s="1035"/>
      <c r="T31" s="1035"/>
      <c r="U31" s="1035"/>
      <c r="V31" s="1035">
        <v>7</v>
      </c>
      <c r="W31" s="1035"/>
      <c r="X31" s="1035"/>
      <c r="Y31" s="1035"/>
      <c r="Z31" s="1035"/>
      <c r="AA31" s="1035">
        <v>4</v>
      </c>
      <c r="AB31" s="1035"/>
      <c r="AC31" s="1035"/>
      <c r="AD31" s="1035"/>
      <c r="AE31" s="1036"/>
      <c r="AF31" s="1010">
        <v>4</v>
      </c>
      <c r="AG31" s="1011"/>
      <c r="AH31" s="1011"/>
      <c r="AI31" s="1011"/>
      <c r="AJ31" s="1012"/>
      <c r="AK31" s="971">
        <v>0</v>
      </c>
      <c r="AL31" s="965"/>
      <c r="AM31" s="965"/>
      <c r="AN31" s="965"/>
      <c r="AO31" s="965"/>
      <c r="AP31" s="965" t="s">
        <v>553</v>
      </c>
      <c r="AQ31" s="965"/>
      <c r="AR31" s="965"/>
      <c r="AS31" s="965"/>
      <c r="AT31" s="965"/>
      <c r="AU31" s="965" t="s">
        <v>554</v>
      </c>
      <c r="AV31" s="965"/>
      <c r="AW31" s="965"/>
      <c r="AX31" s="965"/>
      <c r="AY31" s="965"/>
      <c r="AZ31" s="1033" t="s">
        <v>554</v>
      </c>
      <c r="BA31" s="1033"/>
      <c r="BB31" s="1033"/>
      <c r="BC31" s="1033"/>
      <c r="BD31" s="1033"/>
      <c r="BE31" s="1023"/>
      <c r="BF31" s="1023"/>
      <c r="BG31" s="1023"/>
      <c r="BH31" s="1023"/>
      <c r="BI31" s="1024"/>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8" t="s">
        <v>384</v>
      </c>
      <c r="C32" s="1029"/>
      <c r="D32" s="1029"/>
      <c r="E32" s="1029"/>
      <c r="F32" s="1029"/>
      <c r="G32" s="1029"/>
      <c r="H32" s="1029"/>
      <c r="I32" s="1029"/>
      <c r="J32" s="1029"/>
      <c r="K32" s="1029"/>
      <c r="L32" s="1029"/>
      <c r="M32" s="1029"/>
      <c r="N32" s="1029"/>
      <c r="O32" s="1029"/>
      <c r="P32" s="1030"/>
      <c r="Q32" s="1034">
        <v>12</v>
      </c>
      <c r="R32" s="1035"/>
      <c r="S32" s="1035"/>
      <c r="T32" s="1035"/>
      <c r="U32" s="1035"/>
      <c r="V32" s="1035">
        <v>6</v>
      </c>
      <c r="W32" s="1035"/>
      <c r="X32" s="1035"/>
      <c r="Y32" s="1035"/>
      <c r="Z32" s="1035"/>
      <c r="AA32" s="1035">
        <v>6</v>
      </c>
      <c r="AB32" s="1035"/>
      <c r="AC32" s="1035"/>
      <c r="AD32" s="1035"/>
      <c r="AE32" s="1036"/>
      <c r="AF32" s="1010">
        <v>6</v>
      </c>
      <c r="AG32" s="1011"/>
      <c r="AH32" s="1011"/>
      <c r="AI32" s="1011"/>
      <c r="AJ32" s="1012"/>
      <c r="AK32" s="971">
        <v>0</v>
      </c>
      <c r="AL32" s="965"/>
      <c r="AM32" s="965"/>
      <c r="AN32" s="965"/>
      <c r="AO32" s="965"/>
      <c r="AP32" s="965" t="s">
        <v>552</v>
      </c>
      <c r="AQ32" s="965"/>
      <c r="AR32" s="965"/>
      <c r="AS32" s="965"/>
      <c r="AT32" s="965"/>
      <c r="AU32" s="965" t="s">
        <v>554</v>
      </c>
      <c r="AV32" s="965"/>
      <c r="AW32" s="965"/>
      <c r="AX32" s="965"/>
      <c r="AY32" s="965"/>
      <c r="AZ32" s="1033" t="s">
        <v>552</v>
      </c>
      <c r="BA32" s="1033"/>
      <c r="BB32" s="1033"/>
      <c r="BC32" s="1033"/>
      <c r="BD32" s="1033"/>
      <c r="BE32" s="1023"/>
      <c r="BF32" s="1023"/>
      <c r="BG32" s="1023"/>
      <c r="BH32" s="1023"/>
      <c r="BI32" s="1024"/>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8" t="s">
        <v>385</v>
      </c>
      <c r="C33" s="1029"/>
      <c r="D33" s="1029"/>
      <c r="E33" s="1029"/>
      <c r="F33" s="1029"/>
      <c r="G33" s="1029"/>
      <c r="H33" s="1029"/>
      <c r="I33" s="1029"/>
      <c r="J33" s="1029"/>
      <c r="K33" s="1029"/>
      <c r="L33" s="1029"/>
      <c r="M33" s="1029"/>
      <c r="N33" s="1029"/>
      <c r="O33" s="1029"/>
      <c r="P33" s="1030"/>
      <c r="Q33" s="1034">
        <v>251</v>
      </c>
      <c r="R33" s="1035"/>
      <c r="S33" s="1035"/>
      <c r="T33" s="1035"/>
      <c r="U33" s="1035"/>
      <c r="V33" s="1035">
        <v>251</v>
      </c>
      <c r="W33" s="1035"/>
      <c r="X33" s="1035"/>
      <c r="Y33" s="1035"/>
      <c r="Z33" s="1035"/>
      <c r="AA33" s="1035">
        <v>0</v>
      </c>
      <c r="AB33" s="1035"/>
      <c r="AC33" s="1035"/>
      <c r="AD33" s="1035"/>
      <c r="AE33" s="1036"/>
      <c r="AF33" s="1010">
        <v>432</v>
      </c>
      <c r="AG33" s="1011"/>
      <c r="AH33" s="1011"/>
      <c r="AI33" s="1011"/>
      <c r="AJ33" s="1012"/>
      <c r="AK33" s="971">
        <v>1</v>
      </c>
      <c r="AL33" s="965"/>
      <c r="AM33" s="965"/>
      <c r="AN33" s="965"/>
      <c r="AO33" s="965"/>
      <c r="AP33" s="965">
        <v>1258</v>
      </c>
      <c r="AQ33" s="965"/>
      <c r="AR33" s="965"/>
      <c r="AS33" s="965"/>
      <c r="AT33" s="965"/>
      <c r="AU33" s="965">
        <v>0</v>
      </c>
      <c r="AV33" s="965"/>
      <c r="AW33" s="965"/>
      <c r="AX33" s="965"/>
      <c r="AY33" s="965"/>
      <c r="AZ33" s="1033" t="s">
        <v>554</v>
      </c>
      <c r="BA33" s="1033"/>
      <c r="BB33" s="1033"/>
      <c r="BC33" s="1033"/>
      <c r="BD33" s="1033"/>
      <c r="BE33" s="1023" t="s">
        <v>386</v>
      </c>
      <c r="BF33" s="1023"/>
      <c r="BG33" s="1023"/>
      <c r="BH33" s="1023"/>
      <c r="BI33" s="1024"/>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8" t="s">
        <v>387</v>
      </c>
      <c r="C34" s="1029"/>
      <c r="D34" s="1029"/>
      <c r="E34" s="1029"/>
      <c r="F34" s="1029"/>
      <c r="G34" s="1029"/>
      <c r="H34" s="1029"/>
      <c r="I34" s="1029"/>
      <c r="J34" s="1029"/>
      <c r="K34" s="1029"/>
      <c r="L34" s="1029"/>
      <c r="M34" s="1029"/>
      <c r="N34" s="1029"/>
      <c r="O34" s="1029"/>
      <c r="P34" s="1030"/>
      <c r="Q34" s="1034">
        <v>681</v>
      </c>
      <c r="R34" s="1035"/>
      <c r="S34" s="1035"/>
      <c r="T34" s="1035"/>
      <c r="U34" s="1035"/>
      <c r="V34" s="1035">
        <v>681</v>
      </c>
      <c r="W34" s="1035"/>
      <c r="X34" s="1035"/>
      <c r="Y34" s="1035"/>
      <c r="Z34" s="1035"/>
      <c r="AA34" s="1035">
        <v>0</v>
      </c>
      <c r="AB34" s="1035"/>
      <c r="AC34" s="1035"/>
      <c r="AD34" s="1035"/>
      <c r="AE34" s="1036"/>
      <c r="AF34" s="1010" t="s">
        <v>113</v>
      </c>
      <c r="AG34" s="1011"/>
      <c r="AH34" s="1011"/>
      <c r="AI34" s="1011"/>
      <c r="AJ34" s="1012"/>
      <c r="AK34" s="971">
        <v>155</v>
      </c>
      <c r="AL34" s="965"/>
      <c r="AM34" s="965"/>
      <c r="AN34" s="965"/>
      <c r="AO34" s="965"/>
      <c r="AP34" s="965">
        <v>2408</v>
      </c>
      <c r="AQ34" s="965"/>
      <c r="AR34" s="965"/>
      <c r="AS34" s="965"/>
      <c r="AT34" s="965"/>
      <c r="AU34" s="965">
        <v>1016</v>
      </c>
      <c r="AV34" s="965"/>
      <c r="AW34" s="965"/>
      <c r="AX34" s="965"/>
      <c r="AY34" s="965"/>
      <c r="AZ34" s="1033" t="s">
        <v>552</v>
      </c>
      <c r="BA34" s="1033"/>
      <c r="BB34" s="1033"/>
      <c r="BC34" s="1033"/>
      <c r="BD34" s="1033"/>
      <c r="BE34" s="1023" t="s">
        <v>388</v>
      </c>
      <c r="BF34" s="1023"/>
      <c r="BG34" s="1023"/>
      <c r="BH34" s="1023"/>
      <c r="BI34" s="1024"/>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8" t="s">
        <v>389</v>
      </c>
      <c r="C35" s="1029"/>
      <c r="D35" s="1029"/>
      <c r="E35" s="1029"/>
      <c r="F35" s="1029"/>
      <c r="G35" s="1029"/>
      <c r="H35" s="1029"/>
      <c r="I35" s="1029"/>
      <c r="J35" s="1029"/>
      <c r="K35" s="1029"/>
      <c r="L35" s="1029"/>
      <c r="M35" s="1029"/>
      <c r="N35" s="1029"/>
      <c r="O35" s="1029"/>
      <c r="P35" s="1030"/>
      <c r="Q35" s="1034">
        <v>387</v>
      </c>
      <c r="R35" s="1035"/>
      <c r="S35" s="1035"/>
      <c r="T35" s="1035"/>
      <c r="U35" s="1035"/>
      <c r="V35" s="1035">
        <v>341</v>
      </c>
      <c r="W35" s="1035"/>
      <c r="X35" s="1035"/>
      <c r="Y35" s="1035"/>
      <c r="Z35" s="1035"/>
      <c r="AA35" s="1035">
        <v>46</v>
      </c>
      <c r="AB35" s="1035"/>
      <c r="AC35" s="1035"/>
      <c r="AD35" s="1035"/>
      <c r="AE35" s="1036"/>
      <c r="AF35" s="1010">
        <v>46</v>
      </c>
      <c r="AG35" s="1011"/>
      <c r="AH35" s="1011"/>
      <c r="AI35" s="1011"/>
      <c r="AJ35" s="1012"/>
      <c r="AK35" s="971">
        <v>0</v>
      </c>
      <c r="AL35" s="965"/>
      <c r="AM35" s="965"/>
      <c r="AN35" s="965"/>
      <c r="AO35" s="965"/>
      <c r="AP35" s="965">
        <v>66</v>
      </c>
      <c r="AQ35" s="965"/>
      <c r="AR35" s="965"/>
      <c r="AS35" s="965"/>
      <c r="AT35" s="965"/>
      <c r="AU35" s="965">
        <v>0</v>
      </c>
      <c r="AV35" s="965"/>
      <c r="AW35" s="965"/>
      <c r="AX35" s="965"/>
      <c r="AY35" s="965"/>
      <c r="AZ35" s="1033" t="s">
        <v>552</v>
      </c>
      <c r="BA35" s="1033"/>
      <c r="BB35" s="1033"/>
      <c r="BC35" s="1033"/>
      <c r="BD35" s="1033"/>
      <c r="BE35" s="1023" t="s">
        <v>388</v>
      </c>
      <c r="BF35" s="1023"/>
      <c r="BG35" s="1023"/>
      <c r="BH35" s="1023"/>
      <c r="BI35" s="1024"/>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34"/>
      <c r="R36" s="1035"/>
      <c r="S36" s="1035"/>
      <c r="T36" s="1035"/>
      <c r="U36" s="1035"/>
      <c r="V36" s="1035"/>
      <c r="W36" s="1035"/>
      <c r="X36" s="1035"/>
      <c r="Y36" s="1035"/>
      <c r="Z36" s="1035"/>
      <c r="AA36" s="1035"/>
      <c r="AB36" s="1035"/>
      <c r="AC36" s="1035"/>
      <c r="AD36" s="1035"/>
      <c r="AE36" s="1036"/>
      <c r="AF36" s="1010"/>
      <c r="AG36" s="1011"/>
      <c r="AH36" s="1011"/>
      <c r="AI36" s="1011"/>
      <c r="AJ36" s="1012"/>
      <c r="AK36" s="971"/>
      <c r="AL36" s="965"/>
      <c r="AM36" s="965"/>
      <c r="AN36" s="965"/>
      <c r="AO36" s="965"/>
      <c r="AP36" s="965"/>
      <c r="AQ36" s="965"/>
      <c r="AR36" s="965"/>
      <c r="AS36" s="965"/>
      <c r="AT36" s="965"/>
      <c r="AU36" s="965"/>
      <c r="AV36" s="965"/>
      <c r="AW36" s="965"/>
      <c r="AX36" s="965"/>
      <c r="AY36" s="965"/>
      <c r="AZ36" s="1033"/>
      <c r="BA36" s="1033"/>
      <c r="BB36" s="1033"/>
      <c r="BC36" s="1033"/>
      <c r="BD36" s="1033"/>
      <c r="BE36" s="1023"/>
      <c r="BF36" s="1023"/>
      <c r="BG36" s="1023"/>
      <c r="BH36" s="1023"/>
      <c r="BI36" s="1024"/>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34"/>
      <c r="R37" s="1035"/>
      <c r="S37" s="1035"/>
      <c r="T37" s="1035"/>
      <c r="U37" s="1035"/>
      <c r="V37" s="1035"/>
      <c r="W37" s="1035"/>
      <c r="X37" s="1035"/>
      <c r="Y37" s="1035"/>
      <c r="Z37" s="1035"/>
      <c r="AA37" s="1035"/>
      <c r="AB37" s="1035"/>
      <c r="AC37" s="1035"/>
      <c r="AD37" s="1035"/>
      <c r="AE37" s="1036"/>
      <c r="AF37" s="1010"/>
      <c r="AG37" s="1011"/>
      <c r="AH37" s="1011"/>
      <c r="AI37" s="1011"/>
      <c r="AJ37" s="1012"/>
      <c r="AK37" s="971"/>
      <c r="AL37" s="965"/>
      <c r="AM37" s="965"/>
      <c r="AN37" s="965"/>
      <c r="AO37" s="965"/>
      <c r="AP37" s="965"/>
      <c r="AQ37" s="965"/>
      <c r="AR37" s="965"/>
      <c r="AS37" s="965"/>
      <c r="AT37" s="965"/>
      <c r="AU37" s="965"/>
      <c r="AV37" s="965"/>
      <c r="AW37" s="965"/>
      <c r="AX37" s="965"/>
      <c r="AY37" s="965"/>
      <c r="AZ37" s="1033"/>
      <c r="BA37" s="1033"/>
      <c r="BB37" s="1033"/>
      <c r="BC37" s="1033"/>
      <c r="BD37" s="1033"/>
      <c r="BE37" s="1023"/>
      <c r="BF37" s="1023"/>
      <c r="BG37" s="1023"/>
      <c r="BH37" s="1023"/>
      <c r="BI37" s="1024"/>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34"/>
      <c r="R38" s="1035"/>
      <c r="S38" s="1035"/>
      <c r="T38" s="1035"/>
      <c r="U38" s="1035"/>
      <c r="V38" s="1035"/>
      <c r="W38" s="1035"/>
      <c r="X38" s="1035"/>
      <c r="Y38" s="1035"/>
      <c r="Z38" s="1035"/>
      <c r="AA38" s="1035"/>
      <c r="AB38" s="1035"/>
      <c r="AC38" s="1035"/>
      <c r="AD38" s="1035"/>
      <c r="AE38" s="1036"/>
      <c r="AF38" s="1010"/>
      <c r="AG38" s="1011"/>
      <c r="AH38" s="1011"/>
      <c r="AI38" s="1011"/>
      <c r="AJ38" s="1012"/>
      <c r="AK38" s="971"/>
      <c r="AL38" s="965"/>
      <c r="AM38" s="965"/>
      <c r="AN38" s="965"/>
      <c r="AO38" s="965"/>
      <c r="AP38" s="965"/>
      <c r="AQ38" s="965"/>
      <c r="AR38" s="965"/>
      <c r="AS38" s="965"/>
      <c r="AT38" s="965"/>
      <c r="AU38" s="965"/>
      <c r="AV38" s="965"/>
      <c r="AW38" s="965"/>
      <c r="AX38" s="965"/>
      <c r="AY38" s="965"/>
      <c r="AZ38" s="1033"/>
      <c r="BA38" s="1033"/>
      <c r="BB38" s="1033"/>
      <c r="BC38" s="1033"/>
      <c r="BD38" s="1033"/>
      <c r="BE38" s="1023"/>
      <c r="BF38" s="1023"/>
      <c r="BG38" s="1023"/>
      <c r="BH38" s="1023"/>
      <c r="BI38" s="1024"/>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34"/>
      <c r="R39" s="1035"/>
      <c r="S39" s="1035"/>
      <c r="T39" s="1035"/>
      <c r="U39" s="1035"/>
      <c r="V39" s="1035"/>
      <c r="W39" s="1035"/>
      <c r="X39" s="1035"/>
      <c r="Y39" s="1035"/>
      <c r="Z39" s="1035"/>
      <c r="AA39" s="1035"/>
      <c r="AB39" s="1035"/>
      <c r="AC39" s="1035"/>
      <c r="AD39" s="1035"/>
      <c r="AE39" s="1036"/>
      <c r="AF39" s="1010"/>
      <c r="AG39" s="1011"/>
      <c r="AH39" s="1011"/>
      <c r="AI39" s="1011"/>
      <c r="AJ39" s="1012"/>
      <c r="AK39" s="971"/>
      <c r="AL39" s="965"/>
      <c r="AM39" s="965"/>
      <c r="AN39" s="965"/>
      <c r="AO39" s="965"/>
      <c r="AP39" s="965"/>
      <c r="AQ39" s="965"/>
      <c r="AR39" s="965"/>
      <c r="AS39" s="965"/>
      <c r="AT39" s="965"/>
      <c r="AU39" s="965"/>
      <c r="AV39" s="965"/>
      <c r="AW39" s="965"/>
      <c r="AX39" s="965"/>
      <c r="AY39" s="965"/>
      <c r="AZ39" s="1033"/>
      <c r="BA39" s="1033"/>
      <c r="BB39" s="1033"/>
      <c r="BC39" s="1033"/>
      <c r="BD39" s="1033"/>
      <c r="BE39" s="1023"/>
      <c r="BF39" s="1023"/>
      <c r="BG39" s="1023"/>
      <c r="BH39" s="1023"/>
      <c r="BI39" s="1024"/>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34"/>
      <c r="R40" s="1035"/>
      <c r="S40" s="1035"/>
      <c r="T40" s="1035"/>
      <c r="U40" s="1035"/>
      <c r="V40" s="1035"/>
      <c r="W40" s="1035"/>
      <c r="X40" s="1035"/>
      <c r="Y40" s="1035"/>
      <c r="Z40" s="1035"/>
      <c r="AA40" s="1035"/>
      <c r="AB40" s="1035"/>
      <c r="AC40" s="1035"/>
      <c r="AD40" s="1035"/>
      <c r="AE40" s="1036"/>
      <c r="AF40" s="1010"/>
      <c r="AG40" s="1011"/>
      <c r="AH40" s="1011"/>
      <c r="AI40" s="1011"/>
      <c r="AJ40" s="1012"/>
      <c r="AK40" s="971"/>
      <c r="AL40" s="965"/>
      <c r="AM40" s="965"/>
      <c r="AN40" s="965"/>
      <c r="AO40" s="965"/>
      <c r="AP40" s="965"/>
      <c r="AQ40" s="965"/>
      <c r="AR40" s="965"/>
      <c r="AS40" s="965"/>
      <c r="AT40" s="965"/>
      <c r="AU40" s="965"/>
      <c r="AV40" s="965"/>
      <c r="AW40" s="965"/>
      <c r="AX40" s="965"/>
      <c r="AY40" s="965"/>
      <c r="AZ40" s="1033"/>
      <c r="BA40" s="1033"/>
      <c r="BB40" s="1033"/>
      <c r="BC40" s="1033"/>
      <c r="BD40" s="1033"/>
      <c r="BE40" s="1023"/>
      <c r="BF40" s="1023"/>
      <c r="BG40" s="1023"/>
      <c r="BH40" s="1023"/>
      <c r="BI40" s="1024"/>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34"/>
      <c r="R41" s="1035"/>
      <c r="S41" s="1035"/>
      <c r="T41" s="1035"/>
      <c r="U41" s="1035"/>
      <c r="V41" s="1035"/>
      <c r="W41" s="1035"/>
      <c r="X41" s="1035"/>
      <c r="Y41" s="1035"/>
      <c r="Z41" s="1035"/>
      <c r="AA41" s="1035"/>
      <c r="AB41" s="1035"/>
      <c r="AC41" s="1035"/>
      <c r="AD41" s="1035"/>
      <c r="AE41" s="1036"/>
      <c r="AF41" s="1010"/>
      <c r="AG41" s="1011"/>
      <c r="AH41" s="1011"/>
      <c r="AI41" s="1011"/>
      <c r="AJ41" s="1012"/>
      <c r="AK41" s="971"/>
      <c r="AL41" s="965"/>
      <c r="AM41" s="965"/>
      <c r="AN41" s="965"/>
      <c r="AO41" s="965"/>
      <c r="AP41" s="965"/>
      <c r="AQ41" s="965"/>
      <c r="AR41" s="965"/>
      <c r="AS41" s="965"/>
      <c r="AT41" s="965"/>
      <c r="AU41" s="965"/>
      <c r="AV41" s="965"/>
      <c r="AW41" s="965"/>
      <c r="AX41" s="965"/>
      <c r="AY41" s="965"/>
      <c r="AZ41" s="1033"/>
      <c r="BA41" s="1033"/>
      <c r="BB41" s="1033"/>
      <c r="BC41" s="1033"/>
      <c r="BD41" s="1033"/>
      <c r="BE41" s="1023"/>
      <c r="BF41" s="1023"/>
      <c r="BG41" s="1023"/>
      <c r="BH41" s="1023"/>
      <c r="BI41" s="1024"/>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34"/>
      <c r="R42" s="1035"/>
      <c r="S42" s="1035"/>
      <c r="T42" s="1035"/>
      <c r="U42" s="1035"/>
      <c r="V42" s="1035"/>
      <c r="W42" s="1035"/>
      <c r="X42" s="1035"/>
      <c r="Y42" s="1035"/>
      <c r="Z42" s="1035"/>
      <c r="AA42" s="1035"/>
      <c r="AB42" s="1035"/>
      <c r="AC42" s="1035"/>
      <c r="AD42" s="1035"/>
      <c r="AE42" s="1036"/>
      <c r="AF42" s="1010"/>
      <c r="AG42" s="1011"/>
      <c r="AH42" s="1011"/>
      <c r="AI42" s="1011"/>
      <c r="AJ42" s="1012"/>
      <c r="AK42" s="971"/>
      <c r="AL42" s="965"/>
      <c r="AM42" s="965"/>
      <c r="AN42" s="965"/>
      <c r="AO42" s="965"/>
      <c r="AP42" s="965"/>
      <c r="AQ42" s="965"/>
      <c r="AR42" s="965"/>
      <c r="AS42" s="965"/>
      <c r="AT42" s="965"/>
      <c r="AU42" s="965"/>
      <c r="AV42" s="965"/>
      <c r="AW42" s="965"/>
      <c r="AX42" s="965"/>
      <c r="AY42" s="965"/>
      <c r="AZ42" s="1033"/>
      <c r="BA42" s="1033"/>
      <c r="BB42" s="1033"/>
      <c r="BC42" s="1033"/>
      <c r="BD42" s="1033"/>
      <c r="BE42" s="1023"/>
      <c r="BF42" s="1023"/>
      <c r="BG42" s="1023"/>
      <c r="BH42" s="1023"/>
      <c r="BI42" s="1024"/>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34"/>
      <c r="R43" s="1035"/>
      <c r="S43" s="1035"/>
      <c r="T43" s="1035"/>
      <c r="U43" s="1035"/>
      <c r="V43" s="1035"/>
      <c r="W43" s="1035"/>
      <c r="X43" s="1035"/>
      <c r="Y43" s="1035"/>
      <c r="Z43" s="1035"/>
      <c r="AA43" s="1035"/>
      <c r="AB43" s="1035"/>
      <c r="AC43" s="1035"/>
      <c r="AD43" s="1035"/>
      <c r="AE43" s="1036"/>
      <c r="AF43" s="1010"/>
      <c r="AG43" s="1011"/>
      <c r="AH43" s="1011"/>
      <c r="AI43" s="1011"/>
      <c r="AJ43" s="1012"/>
      <c r="AK43" s="971"/>
      <c r="AL43" s="965"/>
      <c r="AM43" s="965"/>
      <c r="AN43" s="965"/>
      <c r="AO43" s="965"/>
      <c r="AP43" s="965"/>
      <c r="AQ43" s="965"/>
      <c r="AR43" s="965"/>
      <c r="AS43" s="965"/>
      <c r="AT43" s="965"/>
      <c r="AU43" s="965"/>
      <c r="AV43" s="965"/>
      <c r="AW43" s="965"/>
      <c r="AX43" s="965"/>
      <c r="AY43" s="965"/>
      <c r="AZ43" s="1033"/>
      <c r="BA43" s="1033"/>
      <c r="BB43" s="1033"/>
      <c r="BC43" s="1033"/>
      <c r="BD43" s="1033"/>
      <c r="BE43" s="1023"/>
      <c r="BF43" s="1023"/>
      <c r="BG43" s="1023"/>
      <c r="BH43" s="1023"/>
      <c r="BI43" s="1024"/>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34"/>
      <c r="R44" s="1035"/>
      <c r="S44" s="1035"/>
      <c r="T44" s="1035"/>
      <c r="U44" s="1035"/>
      <c r="V44" s="1035"/>
      <c r="W44" s="1035"/>
      <c r="X44" s="1035"/>
      <c r="Y44" s="1035"/>
      <c r="Z44" s="1035"/>
      <c r="AA44" s="1035"/>
      <c r="AB44" s="1035"/>
      <c r="AC44" s="1035"/>
      <c r="AD44" s="1035"/>
      <c r="AE44" s="1036"/>
      <c r="AF44" s="1010"/>
      <c r="AG44" s="1011"/>
      <c r="AH44" s="1011"/>
      <c r="AI44" s="1011"/>
      <c r="AJ44" s="1012"/>
      <c r="AK44" s="971"/>
      <c r="AL44" s="965"/>
      <c r="AM44" s="965"/>
      <c r="AN44" s="965"/>
      <c r="AO44" s="965"/>
      <c r="AP44" s="965"/>
      <c r="AQ44" s="965"/>
      <c r="AR44" s="965"/>
      <c r="AS44" s="965"/>
      <c r="AT44" s="965"/>
      <c r="AU44" s="965"/>
      <c r="AV44" s="965"/>
      <c r="AW44" s="965"/>
      <c r="AX44" s="965"/>
      <c r="AY44" s="965"/>
      <c r="AZ44" s="1033"/>
      <c r="BA44" s="1033"/>
      <c r="BB44" s="1033"/>
      <c r="BC44" s="1033"/>
      <c r="BD44" s="1033"/>
      <c r="BE44" s="1023"/>
      <c r="BF44" s="1023"/>
      <c r="BG44" s="1023"/>
      <c r="BH44" s="1023"/>
      <c r="BI44" s="1024"/>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34"/>
      <c r="R45" s="1035"/>
      <c r="S45" s="1035"/>
      <c r="T45" s="1035"/>
      <c r="U45" s="1035"/>
      <c r="V45" s="1035"/>
      <c r="W45" s="1035"/>
      <c r="X45" s="1035"/>
      <c r="Y45" s="1035"/>
      <c r="Z45" s="1035"/>
      <c r="AA45" s="1035"/>
      <c r="AB45" s="1035"/>
      <c r="AC45" s="1035"/>
      <c r="AD45" s="1035"/>
      <c r="AE45" s="1036"/>
      <c r="AF45" s="1010"/>
      <c r="AG45" s="1011"/>
      <c r="AH45" s="1011"/>
      <c r="AI45" s="1011"/>
      <c r="AJ45" s="1012"/>
      <c r="AK45" s="971"/>
      <c r="AL45" s="965"/>
      <c r="AM45" s="965"/>
      <c r="AN45" s="965"/>
      <c r="AO45" s="965"/>
      <c r="AP45" s="965"/>
      <c r="AQ45" s="965"/>
      <c r="AR45" s="965"/>
      <c r="AS45" s="965"/>
      <c r="AT45" s="965"/>
      <c r="AU45" s="965"/>
      <c r="AV45" s="965"/>
      <c r="AW45" s="965"/>
      <c r="AX45" s="965"/>
      <c r="AY45" s="965"/>
      <c r="AZ45" s="1033"/>
      <c r="BA45" s="1033"/>
      <c r="BB45" s="1033"/>
      <c r="BC45" s="1033"/>
      <c r="BD45" s="1033"/>
      <c r="BE45" s="1023"/>
      <c r="BF45" s="1023"/>
      <c r="BG45" s="1023"/>
      <c r="BH45" s="1023"/>
      <c r="BI45" s="1024"/>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34"/>
      <c r="R46" s="1035"/>
      <c r="S46" s="1035"/>
      <c r="T46" s="1035"/>
      <c r="U46" s="1035"/>
      <c r="V46" s="1035"/>
      <c r="W46" s="1035"/>
      <c r="X46" s="1035"/>
      <c r="Y46" s="1035"/>
      <c r="Z46" s="1035"/>
      <c r="AA46" s="1035"/>
      <c r="AB46" s="1035"/>
      <c r="AC46" s="1035"/>
      <c r="AD46" s="1035"/>
      <c r="AE46" s="1036"/>
      <c r="AF46" s="1010"/>
      <c r="AG46" s="1011"/>
      <c r="AH46" s="1011"/>
      <c r="AI46" s="1011"/>
      <c r="AJ46" s="1012"/>
      <c r="AK46" s="971"/>
      <c r="AL46" s="965"/>
      <c r="AM46" s="965"/>
      <c r="AN46" s="965"/>
      <c r="AO46" s="965"/>
      <c r="AP46" s="965"/>
      <c r="AQ46" s="965"/>
      <c r="AR46" s="965"/>
      <c r="AS46" s="965"/>
      <c r="AT46" s="965"/>
      <c r="AU46" s="965"/>
      <c r="AV46" s="965"/>
      <c r="AW46" s="965"/>
      <c r="AX46" s="965"/>
      <c r="AY46" s="965"/>
      <c r="AZ46" s="1033"/>
      <c r="BA46" s="1033"/>
      <c r="BB46" s="1033"/>
      <c r="BC46" s="1033"/>
      <c r="BD46" s="1033"/>
      <c r="BE46" s="1023"/>
      <c r="BF46" s="1023"/>
      <c r="BG46" s="1023"/>
      <c r="BH46" s="1023"/>
      <c r="BI46" s="1024"/>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34"/>
      <c r="R47" s="1035"/>
      <c r="S47" s="1035"/>
      <c r="T47" s="1035"/>
      <c r="U47" s="1035"/>
      <c r="V47" s="1035"/>
      <c r="W47" s="1035"/>
      <c r="X47" s="1035"/>
      <c r="Y47" s="1035"/>
      <c r="Z47" s="1035"/>
      <c r="AA47" s="1035"/>
      <c r="AB47" s="1035"/>
      <c r="AC47" s="1035"/>
      <c r="AD47" s="1035"/>
      <c r="AE47" s="1036"/>
      <c r="AF47" s="1010"/>
      <c r="AG47" s="1011"/>
      <c r="AH47" s="1011"/>
      <c r="AI47" s="1011"/>
      <c r="AJ47" s="1012"/>
      <c r="AK47" s="971"/>
      <c r="AL47" s="965"/>
      <c r="AM47" s="965"/>
      <c r="AN47" s="965"/>
      <c r="AO47" s="965"/>
      <c r="AP47" s="965"/>
      <c r="AQ47" s="965"/>
      <c r="AR47" s="965"/>
      <c r="AS47" s="965"/>
      <c r="AT47" s="965"/>
      <c r="AU47" s="965"/>
      <c r="AV47" s="965"/>
      <c r="AW47" s="965"/>
      <c r="AX47" s="965"/>
      <c r="AY47" s="965"/>
      <c r="AZ47" s="1033"/>
      <c r="BA47" s="1033"/>
      <c r="BB47" s="1033"/>
      <c r="BC47" s="1033"/>
      <c r="BD47" s="1033"/>
      <c r="BE47" s="1023"/>
      <c r="BF47" s="1023"/>
      <c r="BG47" s="1023"/>
      <c r="BH47" s="1023"/>
      <c r="BI47" s="1024"/>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34"/>
      <c r="R48" s="1035"/>
      <c r="S48" s="1035"/>
      <c r="T48" s="1035"/>
      <c r="U48" s="1035"/>
      <c r="V48" s="1035"/>
      <c r="W48" s="1035"/>
      <c r="X48" s="1035"/>
      <c r="Y48" s="1035"/>
      <c r="Z48" s="1035"/>
      <c r="AA48" s="1035"/>
      <c r="AB48" s="1035"/>
      <c r="AC48" s="1035"/>
      <c r="AD48" s="1035"/>
      <c r="AE48" s="1036"/>
      <c r="AF48" s="1010"/>
      <c r="AG48" s="1011"/>
      <c r="AH48" s="1011"/>
      <c r="AI48" s="1011"/>
      <c r="AJ48" s="1012"/>
      <c r="AK48" s="971"/>
      <c r="AL48" s="965"/>
      <c r="AM48" s="965"/>
      <c r="AN48" s="965"/>
      <c r="AO48" s="965"/>
      <c r="AP48" s="965"/>
      <c r="AQ48" s="965"/>
      <c r="AR48" s="965"/>
      <c r="AS48" s="965"/>
      <c r="AT48" s="965"/>
      <c r="AU48" s="965"/>
      <c r="AV48" s="965"/>
      <c r="AW48" s="965"/>
      <c r="AX48" s="965"/>
      <c r="AY48" s="965"/>
      <c r="AZ48" s="1033"/>
      <c r="BA48" s="1033"/>
      <c r="BB48" s="1033"/>
      <c r="BC48" s="1033"/>
      <c r="BD48" s="1033"/>
      <c r="BE48" s="1023"/>
      <c r="BF48" s="1023"/>
      <c r="BG48" s="1023"/>
      <c r="BH48" s="1023"/>
      <c r="BI48" s="1024"/>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34"/>
      <c r="R49" s="1035"/>
      <c r="S49" s="1035"/>
      <c r="T49" s="1035"/>
      <c r="U49" s="1035"/>
      <c r="V49" s="1035"/>
      <c r="W49" s="1035"/>
      <c r="X49" s="1035"/>
      <c r="Y49" s="1035"/>
      <c r="Z49" s="1035"/>
      <c r="AA49" s="1035"/>
      <c r="AB49" s="1035"/>
      <c r="AC49" s="1035"/>
      <c r="AD49" s="1035"/>
      <c r="AE49" s="1036"/>
      <c r="AF49" s="1010"/>
      <c r="AG49" s="1011"/>
      <c r="AH49" s="1011"/>
      <c r="AI49" s="1011"/>
      <c r="AJ49" s="1012"/>
      <c r="AK49" s="971"/>
      <c r="AL49" s="965"/>
      <c r="AM49" s="965"/>
      <c r="AN49" s="965"/>
      <c r="AO49" s="965"/>
      <c r="AP49" s="965"/>
      <c r="AQ49" s="965"/>
      <c r="AR49" s="965"/>
      <c r="AS49" s="965"/>
      <c r="AT49" s="965"/>
      <c r="AU49" s="965"/>
      <c r="AV49" s="965"/>
      <c r="AW49" s="965"/>
      <c r="AX49" s="965"/>
      <c r="AY49" s="965"/>
      <c r="AZ49" s="1033"/>
      <c r="BA49" s="1033"/>
      <c r="BB49" s="1033"/>
      <c r="BC49" s="1033"/>
      <c r="BD49" s="1033"/>
      <c r="BE49" s="1023"/>
      <c r="BF49" s="1023"/>
      <c r="BG49" s="1023"/>
      <c r="BH49" s="1023"/>
      <c r="BI49" s="1024"/>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14"/>
      <c r="S50" s="1014"/>
      <c r="T50" s="1014"/>
      <c r="U50" s="1014"/>
      <c r="V50" s="1014"/>
      <c r="W50" s="1014"/>
      <c r="X50" s="1014"/>
      <c r="Y50" s="1014"/>
      <c r="Z50" s="1014"/>
      <c r="AA50" s="1014"/>
      <c r="AB50" s="1014"/>
      <c r="AC50" s="1014"/>
      <c r="AD50" s="1014"/>
      <c r="AE50" s="1032"/>
      <c r="AF50" s="1010"/>
      <c r="AG50" s="1011"/>
      <c r="AH50" s="1011"/>
      <c r="AI50" s="1011"/>
      <c r="AJ50" s="1012"/>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1023"/>
      <c r="BF50" s="1023"/>
      <c r="BG50" s="1023"/>
      <c r="BH50" s="1023"/>
      <c r="BI50" s="1024"/>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14"/>
      <c r="S51" s="1014"/>
      <c r="T51" s="1014"/>
      <c r="U51" s="1014"/>
      <c r="V51" s="1014"/>
      <c r="W51" s="1014"/>
      <c r="X51" s="1014"/>
      <c r="Y51" s="1014"/>
      <c r="Z51" s="1014"/>
      <c r="AA51" s="1014"/>
      <c r="AB51" s="1014"/>
      <c r="AC51" s="1014"/>
      <c r="AD51" s="1014"/>
      <c r="AE51" s="1032"/>
      <c r="AF51" s="1010"/>
      <c r="AG51" s="1011"/>
      <c r="AH51" s="1011"/>
      <c r="AI51" s="1011"/>
      <c r="AJ51" s="1012"/>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1023"/>
      <c r="BF51" s="1023"/>
      <c r="BG51" s="1023"/>
      <c r="BH51" s="1023"/>
      <c r="BI51" s="1024"/>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14"/>
      <c r="S52" s="1014"/>
      <c r="T52" s="1014"/>
      <c r="U52" s="1014"/>
      <c r="V52" s="1014"/>
      <c r="W52" s="1014"/>
      <c r="X52" s="1014"/>
      <c r="Y52" s="1014"/>
      <c r="Z52" s="1014"/>
      <c r="AA52" s="1014"/>
      <c r="AB52" s="1014"/>
      <c r="AC52" s="1014"/>
      <c r="AD52" s="1014"/>
      <c r="AE52" s="1032"/>
      <c r="AF52" s="1010"/>
      <c r="AG52" s="1011"/>
      <c r="AH52" s="1011"/>
      <c r="AI52" s="1011"/>
      <c r="AJ52" s="1012"/>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1023"/>
      <c r="BF52" s="1023"/>
      <c r="BG52" s="1023"/>
      <c r="BH52" s="1023"/>
      <c r="BI52" s="1024"/>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14"/>
      <c r="S53" s="1014"/>
      <c r="T53" s="1014"/>
      <c r="U53" s="1014"/>
      <c r="V53" s="1014"/>
      <c r="W53" s="1014"/>
      <c r="X53" s="1014"/>
      <c r="Y53" s="1014"/>
      <c r="Z53" s="1014"/>
      <c r="AA53" s="1014"/>
      <c r="AB53" s="1014"/>
      <c r="AC53" s="1014"/>
      <c r="AD53" s="1014"/>
      <c r="AE53" s="1032"/>
      <c r="AF53" s="1010"/>
      <c r="AG53" s="1011"/>
      <c r="AH53" s="1011"/>
      <c r="AI53" s="1011"/>
      <c r="AJ53" s="1012"/>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1023"/>
      <c r="BF53" s="1023"/>
      <c r="BG53" s="1023"/>
      <c r="BH53" s="1023"/>
      <c r="BI53" s="1024"/>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14"/>
      <c r="S54" s="1014"/>
      <c r="T54" s="1014"/>
      <c r="U54" s="1014"/>
      <c r="V54" s="1014"/>
      <c r="W54" s="1014"/>
      <c r="X54" s="1014"/>
      <c r="Y54" s="1014"/>
      <c r="Z54" s="1014"/>
      <c r="AA54" s="1014"/>
      <c r="AB54" s="1014"/>
      <c r="AC54" s="1014"/>
      <c r="AD54" s="1014"/>
      <c r="AE54" s="1032"/>
      <c r="AF54" s="1010"/>
      <c r="AG54" s="1011"/>
      <c r="AH54" s="1011"/>
      <c r="AI54" s="1011"/>
      <c r="AJ54" s="1012"/>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1023"/>
      <c r="BF54" s="1023"/>
      <c r="BG54" s="1023"/>
      <c r="BH54" s="1023"/>
      <c r="BI54" s="1024"/>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14"/>
      <c r="S55" s="1014"/>
      <c r="T55" s="1014"/>
      <c r="U55" s="1014"/>
      <c r="V55" s="1014"/>
      <c r="W55" s="1014"/>
      <c r="X55" s="1014"/>
      <c r="Y55" s="1014"/>
      <c r="Z55" s="1014"/>
      <c r="AA55" s="1014"/>
      <c r="AB55" s="1014"/>
      <c r="AC55" s="1014"/>
      <c r="AD55" s="1014"/>
      <c r="AE55" s="1032"/>
      <c r="AF55" s="1010"/>
      <c r="AG55" s="1011"/>
      <c r="AH55" s="1011"/>
      <c r="AI55" s="1011"/>
      <c r="AJ55" s="1012"/>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1023"/>
      <c r="BF55" s="1023"/>
      <c r="BG55" s="1023"/>
      <c r="BH55" s="1023"/>
      <c r="BI55" s="1024"/>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14"/>
      <c r="S56" s="1014"/>
      <c r="T56" s="1014"/>
      <c r="U56" s="1014"/>
      <c r="V56" s="1014"/>
      <c r="W56" s="1014"/>
      <c r="X56" s="1014"/>
      <c r="Y56" s="1014"/>
      <c r="Z56" s="1014"/>
      <c r="AA56" s="1014"/>
      <c r="AB56" s="1014"/>
      <c r="AC56" s="1014"/>
      <c r="AD56" s="1014"/>
      <c r="AE56" s="1032"/>
      <c r="AF56" s="1010"/>
      <c r="AG56" s="1011"/>
      <c r="AH56" s="1011"/>
      <c r="AI56" s="1011"/>
      <c r="AJ56" s="1012"/>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1023"/>
      <c r="BF56" s="1023"/>
      <c r="BG56" s="1023"/>
      <c r="BH56" s="1023"/>
      <c r="BI56" s="1024"/>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14"/>
      <c r="S57" s="1014"/>
      <c r="T57" s="1014"/>
      <c r="U57" s="1014"/>
      <c r="V57" s="1014"/>
      <c r="W57" s="1014"/>
      <c r="X57" s="1014"/>
      <c r="Y57" s="1014"/>
      <c r="Z57" s="1014"/>
      <c r="AA57" s="1014"/>
      <c r="AB57" s="1014"/>
      <c r="AC57" s="1014"/>
      <c r="AD57" s="1014"/>
      <c r="AE57" s="1032"/>
      <c r="AF57" s="1010"/>
      <c r="AG57" s="1011"/>
      <c r="AH57" s="1011"/>
      <c r="AI57" s="1011"/>
      <c r="AJ57" s="1012"/>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1023"/>
      <c r="BF57" s="1023"/>
      <c r="BG57" s="1023"/>
      <c r="BH57" s="1023"/>
      <c r="BI57" s="1024"/>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14"/>
      <c r="S58" s="1014"/>
      <c r="T58" s="1014"/>
      <c r="U58" s="1014"/>
      <c r="V58" s="1014"/>
      <c r="W58" s="1014"/>
      <c r="X58" s="1014"/>
      <c r="Y58" s="1014"/>
      <c r="Z58" s="1014"/>
      <c r="AA58" s="1014"/>
      <c r="AB58" s="1014"/>
      <c r="AC58" s="1014"/>
      <c r="AD58" s="1014"/>
      <c r="AE58" s="1032"/>
      <c r="AF58" s="1010"/>
      <c r="AG58" s="1011"/>
      <c r="AH58" s="1011"/>
      <c r="AI58" s="1011"/>
      <c r="AJ58" s="1012"/>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1023"/>
      <c r="BF58" s="1023"/>
      <c r="BG58" s="1023"/>
      <c r="BH58" s="1023"/>
      <c r="BI58" s="1024"/>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14"/>
      <c r="S59" s="1014"/>
      <c r="T59" s="1014"/>
      <c r="U59" s="1014"/>
      <c r="V59" s="1014"/>
      <c r="W59" s="1014"/>
      <c r="X59" s="1014"/>
      <c r="Y59" s="1014"/>
      <c r="Z59" s="1014"/>
      <c r="AA59" s="1014"/>
      <c r="AB59" s="1014"/>
      <c r="AC59" s="1014"/>
      <c r="AD59" s="1014"/>
      <c r="AE59" s="1032"/>
      <c r="AF59" s="1010"/>
      <c r="AG59" s="1011"/>
      <c r="AH59" s="1011"/>
      <c r="AI59" s="1011"/>
      <c r="AJ59" s="1012"/>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1023"/>
      <c r="BF59" s="1023"/>
      <c r="BG59" s="1023"/>
      <c r="BH59" s="1023"/>
      <c r="BI59" s="1024"/>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14"/>
      <c r="S60" s="1014"/>
      <c r="T60" s="1014"/>
      <c r="U60" s="1014"/>
      <c r="V60" s="1014"/>
      <c r="W60" s="1014"/>
      <c r="X60" s="1014"/>
      <c r="Y60" s="1014"/>
      <c r="Z60" s="1014"/>
      <c r="AA60" s="1014"/>
      <c r="AB60" s="1014"/>
      <c r="AC60" s="1014"/>
      <c r="AD60" s="1014"/>
      <c r="AE60" s="1032"/>
      <c r="AF60" s="1010"/>
      <c r="AG60" s="1011"/>
      <c r="AH60" s="1011"/>
      <c r="AI60" s="1011"/>
      <c r="AJ60" s="1012"/>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1023"/>
      <c r="BF60" s="1023"/>
      <c r="BG60" s="1023"/>
      <c r="BH60" s="1023"/>
      <c r="BI60" s="1024"/>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14"/>
      <c r="S61" s="1014"/>
      <c r="T61" s="1014"/>
      <c r="U61" s="1014"/>
      <c r="V61" s="1014"/>
      <c r="W61" s="1014"/>
      <c r="X61" s="1014"/>
      <c r="Y61" s="1014"/>
      <c r="Z61" s="1014"/>
      <c r="AA61" s="1014"/>
      <c r="AB61" s="1014"/>
      <c r="AC61" s="1014"/>
      <c r="AD61" s="1014"/>
      <c r="AE61" s="1032"/>
      <c r="AF61" s="1010"/>
      <c r="AG61" s="1011"/>
      <c r="AH61" s="1011"/>
      <c r="AI61" s="1011"/>
      <c r="AJ61" s="1012"/>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1023"/>
      <c r="BF61" s="1023"/>
      <c r="BG61" s="1023"/>
      <c r="BH61" s="1023"/>
      <c r="BI61" s="1024"/>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14"/>
      <c r="S62" s="1014"/>
      <c r="T62" s="1014"/>
      <c r="U62" s="1014"/>
      <c r="V62" s="1014"/>
      <c r="W62" s="1014"/>
      <c r="X62" s="1014"/>
      <c r="Y62" s="1014"/>
      <c r="Z62" s="1014"/>
      <c r="AA62" s="1014"/>
      <c r="AB62" s="1014"/>
      <c r="AC62" s="1014"/>
      <c r="AD62" s="1014"/>
      <c r="AE62" s="1032"/>
      <c r="AF62" s="1010"/>
      <c r="AG62" s="1011"/>
      <c r="AH62" s="1011"/>
      <c r="AI62" s="1011"/>
      <c r="AJ62" s="1012"/>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1023"/>
      <c r="BF62" s="1023"/>
      <c r="BG62" s="1023"/>
      <c r="BH62" s="1023"/>
      <c r="BI62" s="1024"/>
      <c r="BJ62" s="1025" t="s">
        <v>390</v>
      </c>
      <c r="BK62" s="1026"/>
      <c r="BL62" s="1026"/>
      <c r="BM62" s="1026"/>
      <c r="BN62" s="1027"/>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368</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528</v>
      </c>
      <c r="AG63" s="953"/>
      <c r="AH63" s="953"/>
      <c r="AI63" s="953"/>
      <c r="AJ63" s="1021"/>
      <c r="AK63" s="1022"/>
      <c r="AL63" s="957"/>
      <c r="AM63" s="957"/>
      <c r="AN63" s="957"/>
      <c r="AO63" s="957"/>
      <c r="AP63" s="953">
        <v>3732</v>
      </c>
      <c r="AQ63" s="953"/>
      <c r="AR63" s="953"/>
      <c r="AS63" s="953"/>
      <c r="AT63" s="953"/>
      <c r="AU63" s="953">
        <v>1016</v>
      </c>
      <c r="AV63" s="953"/>
      <c r="AW63" s="953"/>
      <c r="AX63" s="953"/>
      <c r="AY63" s="953"/>
      <c r="AZ63" s="1016"/>
      <c r="BA63" s="1016"/>
      <c r="BB63" s="1016"/>
      <c r="BC63" s="1016"/>
      <c r="BD63" s="1016"/>
      <c r="BE63" s="954"/>
      <c r="BF63" s="954"/>
      <c r="BG63" s="954"/>
      <c r="BH63" s="954"/>
      <c r="BI63" s="955"/>
      <c r="BJ63" s="1017" t="s">
        <v>113</v>
      </c>
      <c r="BK63" s="945"/>
      <c r="BL63" s="945"/>
      <c r="BM63" s="945"/>
      <c r="BN63" s="1018"/>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393</v>
      </c>
      <c r="B66" s="987"/>
      <c r="C66" s="987"/>
      <c r="D66" s="987"/>
      <c r="E66" s="987"/>
      <c r="F66" s="987"/>
      <c r="G66" s="987"/>
      <c r="H66" s="987"/>
      <c r="I66" s="987"/>
      <c r="J66" s="987"/>
      <c r="K66" s="987"/>
      <c r="L66" s="987"/>
      <c r="M66" s="987"/>
      <c r="N66" s="987"/>
      <c r="O66" s="987"/>
      <c r="P66" s="988"/>
      <c r="Q66" s="992" t="s">
        <v>372</v>
      </c>
      <c r="R66" s="993"/>
      <c r="S66" s="993"/>
      <c r="T66" s="993"/>
      <c r="U66" s="994"/>
      <c r="V66" s="992" t="s">
        <v>373</v>
      </c>
      <c r="W66" s="993"/>
      <c r="X66" s="993"/>
      <c r="Y66" s="993"/>
      <c r="Z66" s="994"/>
      <c r="AA66" s="992" t="s">
        <v>374</v>
      </c>
      <c r="AB66" s="993"/>
      <c r="AC66" s="993"/>
      <c r="AD66" s="993"/>
      <c r="AE66" s="994"/>
      <c r="AF66" s="998" t="s">
        <v>375</v>
      </c>
      <c r="AG66" s="999"/>
      <c r="AH66" s="999"/>
      <c r="AI66" s="999"/>
      <c r="AJ66" s="1000"/>
      <c r="AK66" s="992" t="s">
        <v>376</v>
      </c>
      <c r="AL66" s="987"/>
      <c r="AM66" s="987"/>
      <c r="AN66" s="987"/>
      <c r="AO66" s="988"/>
      <c r="AP66" s="992" t="s">
        <v>377</v>
      </c>
      <c r="AQ66" s="993"/>
      <c r="AR66" s="993"/>
      <c r="AS66" s="993"/>
      <c r="AT66" s="994"/>
      <c r="AU66" s="992" t="s">
        <v>394</v>
      </c>
      <c r="AV66" s="993"/>
      <c r="AW66" s="993"/>
      <c r="AX66" s="993"/>
      <c r="AY66" s="994"/>
      <c r="AZ66" s="992" t="s">
        <v>356</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6" t="s">
        <v>534</v>
      </c>
      <c r="C68" s="977"/>
      <c r="D68" s="977"/>
      <c r="E68" s="977"/>
      <c r="F68" s="977"/>
      <c r="G68" s="977"/>
      <c r="H68" s="977"/>
      <c r="I68" s="977"/>
      <c r="J68" s="977"/>
      <c r="K68" s="977"/>
      <c r="L68" s="977"/>
      <c r="M68" s="977"/>
      <c r="N68" s="977"/>
      <c r="O68" s="977"/>
      <c r="P68" s="978"/>
      <c r="Q68" s="979"/>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c r="AU68" s="973"/>
      <c r="AV68" s="973"/>
      <c r="AW68" s="973"/>
      <c r="AX68" s="973"/>
      <c r="AY68" s="973"/>
      <c r="AZ68" s="974"/>
      <c r="BA68" s="974"/>
      <c r="BB68" s="974"/>
      <c r="BC68" s="974"/>
      <c r="BD68" s="975"/>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58" t="s">
        <v>535</v>
      </c>
      <c r="C69" s="959"/>
      <c r="D69" s="959"/>
      <c r="E69" s="959"/>
      <c r="F69" s="959"/>
      <c r="G69" s="959"/>
      <c r="H69" s="959"/>
      <c r="I69" s="959"/>
      <c r="J69" s="959"/>
      <c r="K69" s="959"/>
      <c r="L69" s="959"/>
      <c r="M69" s="959"/>
      <c r="N69" s="959"/>
      <c r="O69" s="959"/>
      <c r="P69" s="960"/>
      <c r="Q69" s="968">
        <v>400</v>
      </c>
      <c r="R69" s="965"/>
      <c r="S69" s="965"/>
      <c r="T69" s="965"/>
      <c r="U69" s="965"/>
      <c r="V69" s="965">
        <v>304</v>
      </c>
      <c r="W69" s="965"/>
      <c r="X69" s="965"/>
      <c r="Y69" s="965"/>
      <c r="Z69" s="965"/>
      <c r="AA69" s="965">
        <v>96</v>
      </c>
      <c r="AB69" s="965"/>
      <c r="AC69" s="965"/>
      <c r="AD69" s="965"/>
      <c r="AE69" s="965"/>
      <c r="AF69" s="965">
        <v>96</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58" t="s">
        <v>536</v>
      </c>
      <c r="C70" s="959"/>
      <c r="D70" s="959"/>
      <c r="E70" s="959"/>
      <c r="F70" s="959"/>
      <c r="G70" s="959"/>
      <c r="H70" s="959"/>
      <c r="I70" s="959"/>
      <c r="J70" s="959"/>
      <c r="K70" s="959"/>
      <c r="L70" s="959"/>
      <c r="M70" s="959"/>
      <c r="N70" s="959"/>
      <c r="O70" s="959"/>
      <c r="P70" s="960"/>
      <c r="Q70" s="968">
        <v>503</v>
      </c>
      <c r="R70" s="965"/>
      <c r="S70" s="965"/>
      <c r="T70" s="965"/>
      <c r="U70" s="965"/>
      <c r="V70" s="965">
        <v>503</v>
      </c>
      <c r="W70" s="965"/>
      <c r="X70" s="965"/>
      <c r="Y70" s="965"/>
      <c r="Z70" s="965"/>
      <c r="AA70" s="965">
        <v>0</v>
      </c>
      <c r="AB70" s="965"/>
      <c r="AC70" s="965"/>
      <c r="AD70" s="965"/>
      <c r="AE70" s="965"/>
      <c r="AF70" s="965">
        <v>0</v>
      </c>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58" t="s">
        <v>537</v>
      </c>
      <c r="C71" s="959"/>
      <c r="D71" s="959"/>
      <c r="E71" s="959"/>
      <c r="F71" s="959"/>
      <c r="G71" s="959"/>
      <c r="H71" s="959"/>
      <c r="I71" s="959"/>
      <c r="J71" s="959"/>
      <c r="K71" s="959"/>
      <c r="L71" s="959"/>
      <c r="M71" s="959"/>
      <c r="N71" s="959"/>
      <c r="O71" s="959"/>
      <c r="P71" s="960"/>
      <c r="Q71" s="968">
        <v>403</v>
      </c>
      <c r="R71" s="965"/>
      <c r="S71" s="965"/>
      <c r="T71" s="965"/>
      <c r="U71" s="965"/>
      <c r="V71" s="965">
        <v>377</v>
      </c>
      <c r="W71" s="965"/>
      <c r="X71" s="965"/>
      <c r="Y71" s="965"/>
      <c r="Z71" s="965"/>
      <c r="AA71" s="965">
        <v>26</v>
      </c>
      <c r="AB71" s="965"/>
      <c r="AC71" s="965"/>
      <c r="AD71" s="965"/>
      <c r="AE71" s="965"/>
      <c r="AF71" s="965">
        <v>26</v>
      </c>
      <c r="AG71" s="965"/>
      <c r="AH71" s="965"/>
      <c r="AI71" s="965"/>
      <c r="AJ71" s="965"/>
      <c r="AK71" s="965"/>
      <c r="AL71" s="965"/>
      <c r="AM71" s="965"/>
      <c r="AN71" s="965"/>
      <c r="AO71" s="965"/>
      <c r="AP71" s="965">
        <v>328</v>
      </c>
      <c r="AQ71" s="965"/>
      <c r="AR71" s="965"/>
      <c r="AS71" s="965"/>
      <c r="AT71" s="965"/>
      <c r="AU71" s="965">
        <v>38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58" t="s">
        <v>538</v>
      </c>
      <c r="C72" s="959"/>
      <c r="D72" s="959"/>
      <c r="E72" s="959"/>
      <c r="F72" s="959"/>
      <c r="G72" s="959"/>
      <c r="H72" s="959"/>
      <c r="I72" s="959"/>
      <c r="J72" s="959"/>
      <c r="K72" s="959"/>
      <c r="L72" s="959"/>
      <c r="M72" s="959"/>
      <c r="N72" s="959"/>
      <c r="O72" s="959"/>
      <c r="P72" s="960"/>
      <c r="Q72" s="968">
        <v>16508</v>
      </c>
      <c r="R72" s="965"/>
      <c r="S72" s="965"/>
      <c r="T72" s="965"/>
      <c r="U72" s="965"/>
      <c r="V72" s="965">
        <v>16232</v>
      </c>
      <c r="W72" s="965"/>
      <c r="X72" s="965"/>
      <c r="Y72" s="965"/>
      <c r="Z72" s="965"/>
      <c r="AA72" s="965">
        <v>276</v>
      </c>
      <c r="AB72" s="965"/>
      <c r="AC72" s="965"/>
      <c r="AD72" s="965"/>
      <c r="AE72" s="965"/>
      <c r="AF72" s="965">
        <v>276</v>
      </c>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58" t="s">
        <v>539</v>
      </c>
      <c r="C73" s="959"/>
      <c r="D73" s="959"/>
      <c r="E73" s="959"/>
      <c r="F73" s="959"/>
      <c r="G73" s="959"/>
      <c r="H73" s="959"/>
      <c r="I73" s="959"/>
      <c r="J73" s="959"/>
      <c r="K73" s="959"/>
      <c r="L73" s="959"/>
      <c r="M73" s="959"/>
      <c r="N73" s="959"/>
      <c r="O73" s="959"/>
      <c r="P73" s="960"/>
      <c r="Q73" s="968">
        <v>2680</v>
      </c>
      <c r="R73" s="965"/>
      <c r="S73" s="965"/>
      <c r="T73" s="965"/>
      <c r="U73" s="965"/>
      <c r="V73" s="965">
        <v>2438</v>
      </c>
      <c r="W73" s="965"/>
      <c r="X73" s="965"/>
      <c r="Y73" s="965"/>
      <c r="Z73" s="965"/>
      <c r="AA73" s="965">
        <v>242</v>
      </c>
      <c r="AB73" s="965"/>
      <c r="AC73" s="965"/>
      <c r="AD73" s="965"/>
      <c r="AE73" s="965"/>
      <c r="AF73" s="965">
        <v>242</v>
      </c>
      <c r="AG73" s="965"/>
      <c r="AH73" s="965"/>
      <c r="AI73" s="965"/>
      <c r="AJ73" s="965"/>
      <c r="AK73" s="965"/>
      <c r="AL73" s="965"/>
      <c r="AM73" s="965"/>
      <c r="AN73" s="965"/>
      <c r="AO73" s="965"/>
      <c r="AP73" s="965">
        <v>935</v>
      </c>
      <c r="AQ73" s="965"/>
      <c r="AR73" s="965"/>
      <c r="AS73" s="965"/>
      <c r="AT73" s="965"/>
      <c r="AU73" s="965">
        <v>111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58" t="s">
        <v>540</v>
      </c>
      <c r="C74" s="959"/>
      <c r="D74" s="959"/>
      <c r="E74" s="959"/>
      <c r="F74" s="959"/>
      <c r="G74" s="959"/>
      <c r="H74" s="959"/>
      <c r="I74" s="959"/>
      <c r="J74" s="959"/>
      <c r="K74" s="959"/>
      <c r="L74" s="959"/>
      <c r="M74" s="959"/>
      <c r="N74" s="959"/>
      <c r="O74" s="959"/>
      <c r="P74" s="960"/>
      <c r="Q74" s="968">
        <v>49</v>
      </c>
      <c r="R74" s="965"/>
      <c r="S74" s="965"/>
      <c r="T74" s="965"/>
      <c r="U74" s="965"/>
      <c r="V74" s="965">
        <v>11</v>
      </c>
      <c r="W74" s="965"/>
      <c r="X74" s="965"/>
      <c r="Y74" s="965"/>
      <c r="Z74" s="965"/>
      <c r="AA74" s="965">
        <v>38</v>
      </c>
      <c r="AB74" s="965"/>
      <c r="AC74" s="965"/>
      <c r="AD74" s="965"/>
      <c r="AE74" s="965"/>
      <c r="AF74" s="965">
        <v>38</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58" t="s">
        <v>541</v>
      </c>
      <c r="C75" s="959"/>
      <c r="D75" s="959"/>
      <c r="E75" s="959"/>
      <c r="F75" s="959"/>
      <c r="G75" s="959"/>
      <c r="H75" s="959"/>
      <c r="I75" s="959"/>
      <c r="J75" s="959"/>
      <c r="K75" s="959"/>
      <c r="L75" s="959"/>
      <c r="M75" s="959"/>
      <c r="N75" s="959"/>
      <c r="O75" s="959"/>
      <c r="P75" s="960"/>
      <c r="Q75" s="969">
        <v>195</v>
      </c>
      <c r="R75" s="970"/>
      <c r="S75" s="970"/>
      <c r="T75" s="970"/>
      <c r="U75" s="971"/>
      <c r="V75" s="972">
        <v>192</v>
      </c>
      <c r="W75" s="970"/>
      <c r="X75" s="970"/>
      <c r="Y75" s="970"/>
      <c r="Z75" s="971"/>
      <c r="AA75" s="972">
        <v>3</v>
      </c>
      <c r="AB75" s="970"/>
      <c r="AC75" s="970"/>
      <c r="AD75" s="970"/>
      <c r="AE75" s="971"/>
      <c r="AF75" s="972">
        <v>3</v>
      </c>
      <c r="AG75" s="970"/>
      <c r="AH75" s="970"/>
      <c r="AI75" s="970"/>
      <c r="AJ75" s="971"/>
      <c r="AK75" s="972" t="s">
        <v>478</v>
      </c>
      <c r="AL75" s="970"/>
      <c r="AM75" s="970"/>
      <c r="AN75" s="970"/>
      <c r="AO75" s="971"/>
      <c r="AP75" s="972" t="s">
        <v>478</v>
      </c>
      <c r="AQ75" s="970"/>
      <c r="AR75" s="970"/>
      <c r="AS75" s="970"/>
      <c r="AT75" s="971"/>
      <c r="AU75" s="972" t="s">
        <v>478</v>
      </c>
      <c r="AV75" s="970"/>
      <c r="AW75" s="970"/>
      <c r="AX75" s="970"/>
      <c r="AY75" s="971"/>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58" t="s">
        <v>542</v>
      </c>
      <c r="C76" s="959"/>
      <c r="D76" s="959"/>
      <c r="E76" s="959"/>
      <c r="F76" s="959"/>
      <c r="G76" s="959"/>
      <c r="H76" s="959"/>
      <c r="I76" s="959"/>
      <c r="J76" s="959"/>
      <c r="K76" s="959"/>
      <c r="L76" s="959"/>
      <c r="M76" s="959"/>
      <c r="N76" s="959"/>
      <c r="O76" s="959"/>
      <c r="P76" s="960"/>
      <c r="Q76" s="969"/>
      <c r="R76" s="970"/>
      <c r="S76" s="970"/>
      <c r="T76" s="970"/>
      <c r="U76" s="971"/>
      <c r="V76" s="972"/>
      <c r="W76" s="970"/>
      <c r="X76" s="970"/>
      <c r="Y76" s="970"/>
      <c r="Z76" s="971"/>
      <c r="AA76" s="972"/>
      <c r="AB76" s="970"/>
      <c r="AC76" s="970"/>
      <c r="AD76" s="970"/>
      <c r="AE76" s="971"/>
      <c r="AF76" s="972"/>
      <c r="AG76" s="970"/>
      <c r="AH76" s="970"/>
      <c r="AI76" s="970"/>
      <c r="AJ76" s="971"/>
      <c r="AK76" s="972"/>
      <c r="AL76" s="970"/>
      <c r="AM76" s="970"/>
      <c r="AN76" s="970"/>
      <c r="AO76" s="971"/>
      <c r="AP76" s="972"/>
      <c r="AQ76" s="970"/>
      <c r="AR76" s="970"/>
      <c r="AS76" s="970"/>
      <c r="AT76" s="971"/>
      <c r="AU76" s="972"/>
      <c r="AV76" s="970"/>
      <c r="AW76" s="970"/>
      <c r="AX76" s="970"/>
      <c r="AY76" s="971"/>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58" t="s">
        <v>543</v>
      </c>
      <c r="C77" s="959"/>
      <c r="D77" s="959"/>
      <c r="E77" s="959"/>
      <c r="F77" s="959"/>
      <c r="G77" s="959"/>
      <c r="H77" s="959"/>
      <c r="I77" s="959"/>
      <c r="J77" s="959"/>
      <c r="K77" s="959"/>
      <c r="L77" s="959"/>
      <c r="M77" s="959"/>
      <c r="N77" s="959"/>
      <c r="O77" s="959"/>
      <c r="P77" s="960"/>
      <c r="Q77" s="969">
        <v>388</v>
      </c>
      <c r="R77" s="970"/>
      <c r="S77" s="970"/>
      <c r="T77" s="970"/>
      <c r="U77" s="971"/>
      <c r="V77" s="972">
        <v>283</v>
      </c>
      <c r="W77" s="970"/>
      <c r="X77" s="970"/>
      <c r="Y77" s="970"/>
      <c r="Z77" s="971"/>
      <c r="AA77" s="972">
        <v>104</v>
      </c>
      <c r="AB77" s="970"/>
      <c r="AC77" s="970"/>
      <c r="AD77" s="970"/>
      <c r="AE77" s="971"/>
      <c r="AF77" s="972">
        <v>104</v>
      </c>
      <c r="AG77" s="970"/>
      <c r="AH77" s="970"/>
      <c r="AI77" s="970"/>
      <c r="AJ77" s="971"/>
      <c r="AK77" s="972">
        <v>153</v>
      </c>
      <c r="AL77" s="970"/>
      <c r="AM77" s="970"/>
      <c r="AN77" s="970"/>
      <c r="AO77" s="971"/>
      <c r="AP77" s="972" t="s">
        <v>478</v>
      </c>
      <c r="AQ77" s="970"/>
      <c r="AR77" s="970"/>
      <c r="AS77" s="970"/>
      <c r="AT77" s="971"/>
      <c r="AU77" s="972" t="s">
        <v>478</v>
      </c>
      <c r="AV77" s="970"/>
      <c r="AW77" s="970"/>
      <c r="AX77" s="970"/>
      <c r="AY77" s="971"/>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58" t="s">
        <v>544</v>
      </c>
      <c r="C78" s="959"/>
      <c r="D78" s="959"/>
      <c r="E78" s="959"/>
      <c r="F78" s="959"/>
      <c r="G78" s="959"/>
      <c r="H78" s="959"/>
      <c r="I78" s="959"/>
      <c r="J78" s="959"/>
      <c r="K78" s="959"/>
      <c r="L78" s="959"/>
      <c r="M78" s="959"/>
      <c r="N78" s="959"/>
      <c r="O78" s="959"/>
      <c r="P78" s="960"/>
      <c r="Q78" s="968">
        <v>256025</v>
      </c>
      <c r="R78" s="965"/>
      <c r="S78" s="965"/>
      <c r="T78" s="965"/>
      <c r="U78" s="965"/>
      <c r="V78" s="965">
        <v>245776</v>
      </c>
      <c r="W78" s="965"/>
      <c r="X78" s="965"/>
      <c r="Y78" s="965"/>
      <c r="Z78" s="965"/>
      <c r="AA78" s="965">
        <v>10249</v>
      </c>
      <c r="AB78" s="965"/>
      <c r="AC78" s="965"/>
      <c r="AD78" s="965"/>
      <c r="AE78" s="965"/>
      <c r="AF78" s="965">
        <v>10249</v>
      </c>
      <c r="AG78" s="965"/>
      <c r="AH78" s="965"/>
      <c r="AI78" s="965"/>
      <c r="AJ78" s="965"/>
      <c r="AK78" s="965">
        <v>1593</v>
      </c>
      <c r="AL78" s="965"/>
      <c r="AM78" s="965"/>
      <c r="AN78" s="965"/>
      <c r="AO78" s="965"/>
      <c r="AP78" s="965" t="s">
        <v>478</v>
      </c>
      <c r="AQ78" s="965"/>
      <c r="AR78" s="965"/>
      <c r="AS78" s="965"/>
      <c r="AT78" s="965"/>
      <c r="AU78" s="965" t="s">
        <v>478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58" t="s">
        <v>545</v>
      </c>
      <c r="C79" s="959"/>
      <c r="D79" s="959"/>
      <c r="E79" s="959"/>
      <c r="F79" s="959"/>
      <c r="G79" s="959"/>
      <c r="H79" s="959"/>
      <c r="I79" s="959"/>
      <c r="J79" s="959"/>
      <c r="K79" s="959"/>
      <c r="L79" s="959"/>
      <c r="M79" s="959"/>
      <c r="N79" s="959"/>
      <c r="O79" s="959"/>
      <c r="P79" s="960"/>
      <c r="Q79" s="968"/>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58" t="s">
        <v>543</v>
      </c>
      <c r="C80" s="959"/>
      <c r="D80" s="959"/>
      <c r="E80" s="959"/>
      <c r="F80" s="959"/>
      <c r="G80" s="959"/>
      <c r="H80" s="959"/>
      <c r="I80" s="959"/>
      <c r="J80" s="959"/>
      <c r="K80" s="959"/>
      <c r="L80" s="959"/>
      <c r="M80" s="959"/>
      <c r="N80" s="959"/>
      <c r="O80" s="959"/>
      <c r="P80" s="960"/>
      <c r="Q80" s="968">
        <v>8349</v>
      </c>
      <c r="R80" s="965"/>
      <c r="S80" s="965"/>
      <c r="T80" s="965"/>
      <c r="U80" s="965"/>
      <c r="V80" s="965">
        <v>8162</v>
      </c>
      <c r="W80" s="965"/>
      <c r="X80" s="965"/>
      <c r="Y80" s="965"/>
      <c r="Z80" s="965"/>
      <c r="AA80" s="965">
        <v>187</v>
      </c>
      <c r="AB80" s="965"/>
      <c r="AC80" s="965"/>
      <c r="AD80" s="965"/>
      <c r="AE80" s="965"/>
      <c r="AF80" s="965">
        <v>187</v>
      </c>
      <c r="AG80" s="965"/>
      <c r="AH80" s="965"/>
      <c r="AI80" s="965"/>
      <c r="AJ80" s="965"/>
      <c r="AK80" s="965">
        <v>1670</v>
      </c>
      <c r="AL80" s="965"/>
      <c r="AM80" s="965"/>
      <c r="AN80" s="965"/>
      <c r="AO80" s="965"/>
      <c r="AP80" s="965" t="s">
        <v>478</v>
      </c>
      <c r="AQ80" s="965"/>
      <c r="AR80" s="965"/>
      <c r="AS80" s="965"/>
      <c r="AT80" s="965"/>
      <c r="AU80" s="965" t="s">
        <v>478</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58" t="s">
        <v>546</v>
      </c>
      <c r="C81" s="959"/>
      <c r="D81" s="959"/>
      <c r="E81" s="959"/>
      <c r="F81" s="959"/>
      <c r="G81" s="959"/>
      <c r="H81" s="959"/>
      <c r="I81" s="959"/>
      <c r="J81" s="959"/>
      <c r="K81" s="959"/>
      <c r="L81" s="959"/>
      <c r="M81" s="959"/>
      <c r="N81" s="959"/>
      <c r="O81" s="959"/>
      <c r="P81" s="960"/>
      <c r="Q81" s="968">
        <v>13</v>
      </c>
      <c r="R81" s="965"/>
      <c r="S81" s="965"/>
      <c r="T81" s="965"/>
      <c r="U81" s="965"/>
      <c r="V81" s="965">
        <v>12</v>
      </c>
      <c r="W81" s="965"/>
      <c r="X81" s="965"/>
      <c r="Y81" s="965"/>
      <c r="Z81" s="965"/>
      <c r="AA81" s="965">
        <v>2</v>
      </c>
      <c r="AB81" s="965"/>
      <c r="AC81" s="965"/>
      <c r="AD81" s="965"/>
      <c r="AE81" s="965"/>
      <c r="AF81" s="965">
        <v>2</v>
      </c>
      <c r="AG81" s="965"/>
      <c r="AH81" s="965"/>
      <c r="AI81" s="965"/>
      <c r="AJ81" s="965"/>
      <c r="AK81" s="965">
        <v>7</v>
      </c>
      <c r="AL81" s="965"/>
      <c r="AM81" s="965"/>
      <c r="AN81" s="965"/>
      <c r="AO81" s="965"/>
      <c r="AP81" s="965" t="s">
        <v>478</v>
      </c>
      <c r="AQ81" s="965"/>
      <c r="AR81" s="965"/>
      <c r="AS81" s="965"/>
      <c r="AT81" s="965"/>
      <c r="AU81" s="965" t="s">
        <v>478</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58" t="s">
        <v>547</v>
      </c>
      <c r="C82" s="959"/>
      <c r="D82" s="959"/>
      <c r="E82" s="959"/>
      <c r="F82" s="959"/>
      <c r="G82" s="959"/>
      <c r="H82" s="959"/>
      <c r="I82" s="959"/>
      <c r="J82" s="959"/>
      <c r="K82" s="959"/>
      <c r="L82" s="959"/>
      <c r="M82" s="959"/>
      <c r="N82" s="959"/>
      <c r="O82" s="959"/>
      <c r="P82" s="960"/>
      <c r="Q82" s="968"/>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58" t="s">
        <v>543</v>
      </c>
      <c r="C83" s="959"/>
      <c r="D83" s="959"/>
      <c r="E83" s="959"/>
      <c r="F83" s="959"/>
      <c r="G83" s="959"/>
      <c r="H83" s="959"/>
      <c r="I83" s="959"/>
      <c r="J83" s="959"/>
      <c r="K83" s="959"/>
      <c r="L83" s="959"/>
      <c r="M83" s="959"/>
      <c r="N83" s="959"/>
      <c r="O83" s="959"/>
      <c r="P83" s="960"/>
      <c r="Q83" s="968">
        <v>7</v>
      </c>
      <c r="R83" s="965"/>
      <c r="S83" s="965"/>
      <c r="T83" s="965"/>
      <c r="U83" s="965"/>
      <c r="V83" s="965">
        <v>7</v>
      </c>
      <c r="W83" s="965"/>
      <c r="X83" s="965"/>
      <c r="Y83" s="965"/>
      <c r="Z83" s="965"/>
      <c r="AA83" s="965">
        <v>0</v>
      </c>
      <c r="AB83" s="965"/>
      <c r="AC83" s="965"/>
      <c r="AD83" s="965"/>
      <c r="AE83" s="965"/>
      <c r="AF83" s="965">
        <v>0</v>
      </c>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58" t="s">
        <v>548</v>
      </c>
      <c r="C84" s="959"/>
      <c r="D84" s="959"/>
      <c r="E84" s="959"/>
      <c r="F84" s="959"/>
      <c r="G84" s="959"/>
      <c r="H84" s="959"/>
      <c r="I84" s="959"/>
      <c r="J84" s="959"/>
      <c r="K84" s="959"/>
      <c r="L84" s="959"/>
      <c r="M84" s="959"/>
      <c r="N84" s="959"/>
      <c r="O84" s="959"/>
      <c r="P84" s="960"/>
      <c r="Q84" s="968">
        <v>84</v>
      </c>
      <c r="R84" s="965"/>
      <c r="S84" s="965"/>
      <c r="T84" s="965"/>
      <c r="U84" s="965"/>
      <c r="V84" s="965">
        <v>84</v>
      </c>
      <c r="W84" s="965"/>
      <c r="X84" s="965"/>
      <c r="Y84" s="965"/>
      <c r="Z84" s="965"/>
      <c r="AA84" s="965">
        <v>0</v>
      </c>
      <c r="AB84" s="965"/>
      <c r="AC84" s="965"/>
      <c r="AD84" s="965"/>
      <c r="AE84" s="965"/>
      <c r="AF84" s="965">
        <v>0</v>
      </c>
      <c r="AG84" s="965"/>
      <c r="AH84" s="965"/>
      <c r="AI84" s="965"/>
      <c r="AJ84" s="965"/>
      <c r="AK84" s="965"/>
      <c r="AL84" s="965"/>
      <c r="AM84" s="965"/>
      <c r="AN84" s="965"/>
      <c r="AO84" s="965"/>
      <c r="AP84" s="965">
        <v>6</v>
      </c>
      <c r="AQ84" s="965"/>
      <c r="AR84" s="965"/>
      <c r="AS84" s="965"/>
      <c r="AT84" s="965"/>
      <c r="AU84" s="965">
        <v>0</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58" t="s">
        <v>549</v>
      </c>
      <c r="C85" s="959"/>
      <c r="D85" s="959"/>
      <c r="E85" s="959"/>
      <c r="F85" s="959"/>
      <c r="G85" s="959"/>
      <c r="H85" s="959"/>
      <c r="I85" s="959"/>
      <c r="J85" s="959"/>
      <c r="K85" s="959"/>
      <c r="L85" s="959"/>
      <c r="M85" s="959"/>
      <c r="N85" s="959"/>
      <c r="O85" s="959"/>
      <c r="P85" s="960"/>
      <c r="Q85" s="968">
        <v>125</v>
      </c>
      <c r="R85" s="965"/>
      <c r="S85" s="965"/>
      <c r="T85" s="965"/>
      <c r="U85" s="965"/>
      <c r="V85" s="965">
        <v>125</v>
      </c>
      <c r="W85" s="965"/>
      <c r="X85" s="965"/>
      <c r="Y85" s="965"/>
      <c r="Z85" s="965"/>
      <c r="AA85" s="965">
        <v>0</v>
      </c>
      <c r="AB85" s="965"/>
      <c r="AC85" s="965"/>
      <c r="AD85" s="965"/>
      <c r="AE85" s="965"/>
      <c r="AF85" s="965">
        <v>0</v>
      </c>
      <c r="AG85" s="965"/>
      <c r="AH85" s="965"/>
      <c r="AI85" s="965"/>
      <c r="AJ85" s="965"/>
      <c r="AK85" s="965"/>
      <c r="AL85" s="965"/>
      <c r="AM85" s="965"/>
      <c r="AN85" s="965"/>
      <c r="AO85" s="965"/>
      <c r="AP85" s="965">
        <v>676</v>
      </c>
      <c r="AQ85" s="965"/>
      <c r="AR85" s="965"/>
      <c r="AS85" s="965"/>
      <c r="AT85" s="965"/>
      <c r="AU85" s="965">
        <v>198</v>
      </c>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58" t="s">
        <v>550</v>
      </c>
      <c r="C86" s="959"/>
      <c r="D86" s="959"/>
      <c r="E86" s="959"/>
      <c r="F86" s="959"/>
      <c r="G86" s="959"/>
      <c r="H86" s="959"/>
      <c r="I86" s="959"/>
      <c r="J86" s="959"/>
      <c r="K86" s="959"/>
      <c r="L86" s="959"/>
      <c r="M86" s="959"/>
      <c r="N86" s="959"/>
      <c r="O86" s="959"/>
      <c r="P86" s="960"/>
      <c r="Q86" s="968">
        <v>201</v>
      </c>
      <c r="R86" s="965"/>
      <c r="S86" s="965"/>
      <c r="T86" s="965"/>
      <c r="U86" s="965"/>
      <c r="V86" s="965">
        <v>175</v>
      </c>
      <c r="W86" s="965"/>
      <c r="X86" s="965"/>
      <c r="Y86" s="965"/>
      <c r="Z86" s="965"/>
      <c r="AA86" s="965">
        <v>26</v>
      </c>
      <c r="AB86" s="965"/>
      <c r="AC86" s="965"/>
      <c r="AD86" s="965"/>
      <c r="AE86" s="965"/>
      <c r="AF86" s="965">
        <v>26</v>
      </c>
      <c r="AG86" s="965"/>
      <c r="AH86" s="965"/>
      <c r="AI86" s="965"/>
      <c r="AJ86" s="965"/>
      <c r="AK86" s="965" t="s">
        <v>478</v>
      </c>
      <c r="AL86" s="965"/>
      <c r="AM86" s="965"/>
      <c r="AN86" s="965"/>
      <c r="AO86" s="965"/>
      <c r="AP86" s="965" t="s">
        <v>478</v>
      </c>
      <c r="AQ86" s="965"/>
      <c r="AR86" s="965"/>
      <c r="AS86" s="965"/>
      <c r="AT86" s="965"/>
      <c r="AU86" s="965" t="s">
        <v>478</v>
      </c>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t="s">
        <v>551</v>
      </c>
      <c r="C87" s="959"/>
      <c r="D87" s="959"/>
      <c r="E87" s="959"/>
      <c r="F87" s="959"/>
      <c r="G87" s="959"/>
      <c r="H87" s="959"/>
      <c r="I87" s="959"/>
      <c r="J87" s="959"/>
      <c r="K87" s="959"/>
      <c r="L87" s="959"/>
      <c r="M87" s="959"/>
      <c r="N87" s="959"/>
      <c r="O87" s="959"/>
      <c r="P87" s="960"/>
      <c r="Q87" s="961">
        <v>496</v>
      </c>
      <c r="R87" s="962"/>
      <c r="S87" s="962"/>
      <c r="T87" s="962"/>
      <c r="U87" s="962"/>
      <c r="V87" s="962">
        <v>492</v>
      </c>
      <c r="W87" s="962"/>
      <c r="X87" s="962"/>
      <c r="Y87" s="962"/>
      <c r="Z87" s="962"/>
      <c r="AA87" s="962">
        <v>4</v>
      </c>
      <c r="AB87" s="962"/>
      <c r="AC87" s="962"/>
      <c r="AD87" s="962"/>
      <c r="AE87" s="962"/>
      <c r="AF87" s="962">
        <v>0</v>
      </c>
      <c r="AG87" s="962"/>
      <c r="AH87" s="962"/>
      <c r="AI87" s="962"/>
      <c r="AJ87" s="962"/>
      <c r="AK87" s="962"/>
      <c r="AL87" s="962"/>
      <c r="AM87" s="962"/>
      <c r="AN87" s="962"/>
      <c r="AO87" s="962"/>
      <c r="AP87" s="962">
        <v>228</v>
      </c>
      <c r="AQ87" s="962"/>
      <c r="AR87" s="962"/>
      <c r="AS87" s="962"/>
      <c r="AT87" s="962"/>
      <c r="AU87" s="962">
        <v>8</v>
      </c>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11249</v>
      </c>
      <c r="AG88" s="953"/>
      <c r="AH88" s="953"/>
      <c r="AI88" s="953"/>
      <c r="AJ88" s="953"/>
      <c r="AK88" s="957"/>
      <c r="AL88" s="957"/>
      <c r="AM88" s="957"/>
      <c r="AN88" s="957"/>
      <c r="AO88" s="957"/>
      <c r="AP88" s="953">
        <v>1786</v>
      </c>
      <c r="AQ88" s="953"/>
      <c r="AR88" s="953"/>
      <c r="AS88" s="953"/>
      <c r="AT88" s="953"/>
      <c r="AU88" s="953">
        <v>356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v>
      </c>
      <c r="CS102" s="945"/>
      <c r="CT102" s="945"/>
      <c r="CU102" s="945"/>
      <c r="CV102" s="946"/>
      <c r="CW102" s="944">
        <v>272</v>
      </c>
      <c r="CX102" s="945"/>
      <c r="CY102" s="945"/>
      <c r="CZ102" s="945"/>
      <c r="DA102" s="946"/>
      <c r="DB102" s="944">
        <v>0</v>
      </c>
      <c r="DC102" s="945"/>
      <c r="DD102" s="945"/>
      <c r="DE102" s="945"/>
      <c r="DF102" s="946"/>
      <c r="DG102" s="944">
        <v>2417</v>
      </c>
      <c r="DH102" s="945"/>
      <c r="DI102" s="945"/>
      <c r="DJ102" s="945"/>
      <c r="DK102" s="946"/>
      <c r="DL102" s="944">
        <v>33</v>
      </c>
      <c r="DM102" s="945"/>
      <c r="DN102" s="945"/>
      <c r="DO102" s="945"/>
      <c r="DP102" s="946"/>
      <c r="DQ102" s="944">
        <v>2184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288</v>
      </c>
      <c r="AG109" s="886"/>
      <c r="AH109" s="886"/>
      <c r="AI109" s="886"/>
      <c r="AJ109" s="887"/>
      <c r="AK109" s="888" t="s">
        <v>287</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288</v>
      </c>
      <c r="BW109" s="886"/>
      <c r="BX109" s="886"/>
      <c r="BY109" s="886"/>
      <c r="BZ109" s="887"/>
      <c r="CA109" s="888" t="s">
        <v>287</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288</v>
      </c>
      <c r="DM109" s="886"/>
      <c r="DN109" s="886"/>
      <c r="DO109" s="886"/>
      <c r="DP109" s="887"/>
      <c r="DQ109" s="888" t="s">
        <v>287</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868724</v>
      </c>
      <c r="AB110" s="871"/>
      <c r="AC110" s="871"/>
      <c r="AD110" s="871"/>
      <c r="AE110" s="872"/>
      <c r="AF110" s="873">
        <v>729932</v>
      </c>
      <c r="AG110" s="871"/>
      <c r="AH110" s="871"/>
      <c r="AI110" s="871"/>
      <c r="AJ110" s="872"/>
      <c r="AK110" s="873">
        <v>630762</v>
      </c>
      <c r="AL110" s="871"/>
      <c r="AM110" s="871"/>
      <c r="AN110" s="871"/>
      <c r="AO110" s="872"/>
      <c r="AP110" s="874">
        <v>15.1</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7421514</v>
      </c>
      <c r="BR110" s="798"/>
      <c r="BS110" s="798"/>
      <c r="BT110" s="798"/>
      <c r="BU110" s="798"/>
      <c r="BV110" s="798">
        <v>8181900</v>
      </c>
      <c r="BW110" s="798"/>
      <c r="BX110" s="798"/>
      <c r="BY110" s="798"/>
      <c r="BZ110" s="798"/>
      <c r="CA110" s="798">
        <v>8742648</v>
      </c>
      <c r="CB110" s="798"/>
      <c r="CC110" s="798"/>
      <c r="CD110" s="798"/>
      <c r="CE110" s="798"/>
      <c r="CF110" s="859">
        <v>208.6</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1401803</v>
      </c>
      <c r="BR112" s="769"/>
      <c r="BS112" s="769"/>
      <c r="BT112" s="769"/>
      <c r="BU112" s="769"/>
      <c r="BV112" s="769">
        <v>1175394</v>
      </c>
      <c r="BW112" s="769"/>
      <c r="BX112" s="769"/>
      <c r="BY112" s="769"/>
      <c r="BZ112" s="769"/>
      <c r="CA112" s="769">
        <v>1016195</v>
      </c>
      <c r="CB112" s="769"/>
      <c r="CC112" s="769"/>
      <c r="CD112" s="769"/>
      <c r="CE112" s="769"/>
      <c r="CF112" s="846">
        <v>24.2</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210795</v>
      </c>
      <c r="AB113" s="907"/>
      <c r="AC113" s="907"/>
      <c r="AD113" s="907"/>
      <c r="AE113" s="908"/>
      <c r="AF113" s="909">
        <v>192615</v>
      </c>
      <c r="AG113" s="907"/>
      <c r="AH113" s="907"/>
      <c r="AI113" s="907"/>
      <c r="AJ113" s="908"/>
      <c r="AK113" s="909">
        <v>137754</v>
      </c>
      <c r="AL113" s="907"/>
      <c r="AM113" s="907"/>
      <c r="AN113" s="907"/>
      <c r="AO113" s="908"/>
      <c r="AP113" s="910">
        <v>3.3</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362627</v>
      </c>
      <c r="BR113" s="769"/>
      <c r="BS113" s="769"/>
      <c r="BT113" s="769"/>
      <c r="BU113" s="769"/>
      <c r="BV113" s="769">
        <v>336670</v>
      </c>
      <c r="BW113" s="769"/>
      <c r="BX113" s="769"/>
      <c r="BY113" s="769"/>
      <c r="BZ113" s="769"/>
      <c r="CA113" s="769">
        <v>356279</v>
      </c>
      <c r="CB113" s="769"/>
      <c r="CC113" s="769"/>
      <c r="CD113" s="769"/>
      <c r="CE113" s="769"/>
      <c r="CF113" s="846">
        <v>8.5</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28837</v>
      </c>
      <c r="AB114" s="782"/>
      <c r="AC114" s="782"/>
      <c r="AD114" s="782"/>
      <c r="AE114" s="783"/>
      <c r="AF114" s="784">
        <v>34170</v>
      </c>
      <c r="AG114" s="782"/>
      <c r="AH114" s="782"/>
      <c r="AI114" s="782"/>
      <c r="AJ114" s="783"/>
      <c r="AK114" s="784">
        <v>51939</v>
      </c>
      <c r="AL114" s="782"/>
      <c r="AM114" s="782"/>
      <c r="AN114" s="782"/>
      <c r="AO114" s="783"/>
      <c r="AP114" s="752">
        <v>1.2</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1648595</v>
      </c>
      <c r="BR114" s="769"/>
      <c r="BS114" s="769"/>
      <c r="BT114" s="769"/>
      <c r="BU114" s="769"/>
      <c r="BV114" s="769">
        <v>1643588</v>
      </c>
      <c r="BW114" s="769"/>
      <c r="BX114" s="769"/>
      <c r="BY114" s="769"/>
      <c r="BZ114" s="769"/>
      <c r="CA114" s="769">
        <v>1650630</v>
      </c>
      <c r="CB114" s="769"/>
      <c r="CC114" s="769"/>
      <c r="CD114" s="769"/>
      <c r="CE114" s="769"/>
      <c r="CF114" s="846">
        <v>39.4</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3136301</v>
      </c>
      <c r="BR115" s="769"/>
      <c r="BS115" s="769"/>
      <c r="BT115" s="769"/>
      <c r="BU115" s="769"/>
      <c r="BV115" s="769">
        <v>2430857</v>
      </c>
      <c r="BW115" s="769"/>
      <c r="BX115" s="769"/>
      <c r="BY115" s="769"/>
      <c r="BZ115" s="769"/>
      <c r="CA115" s="769">
        <v>2184077</v>
      </c>
      <c r="CB115" s="769"/>
      <c r="CC115" s="769"/>
      <c r="CD115" s="769"/>
      <c r="CE115" s="769"/>
      <c r="CF115" s="846">
        <v>52.1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384</v>
      </c>
      <c r="AB116" s="782"/>
      <c r="AC116" s="782"/>
      <c r="AD116" s="782"/>
      <c r="AE116" s="783"/>
      <c r="AF116" s="784">
        <v>91</v>
      </c>
      <c r="AG116" s="782"/>
      <c r="AH116" s="782"/>
      <c r="AI116" s="782"/>
      <c r="AJ116" s="783"/>
      <c r="AK116" s="784">
        <v>68</v>
      </c>
      <c r="AL116" s="782"/>
      <c r="AM116" s="782"/>
      <c r="AN116" s="782"/>
      <c r="AO116" s="783"/>
      <c r="AP116" s="752">
        <v>0</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1108740</v>
      </c>
      <c r="AB117" s="893"/>
      <c r="AC117" s="893"/>
      <c r="AD117" s="893"/>
      <c r="AE117" s="894"/>
      <c r="AF117" s="896">
        <v>956808</v>
      </c>
      <c r="AG117" s="893"/>
      <c r="AH117" s="893"/>
      <c r="AI117" s="893"/>
      <c r="AJ117" s="894"/>
      <c r="AK117" s="896">
        <v>820523</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288</v>
      </c>
      <c r="AG118" s="886"/>
      <c r="AH118" s="886"/>
      <c r="AI118" s="886"/>
      <c r="AJ118" s="887"/>
      <c r="AK118" s="888" t="s">
        <v>287</v>
      </c>
      <c r="AL118" s="886"/>
      <c r="AM118" s="886"/>
      <c r="AN118" s="886"/>
      <c r="AO118" s="887"/>
      <c r="AP118" s="889" t="s">
        <v>405</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433</v>
      </c>
      <c r="BP118" s="836"/>
      <c r="BQ118" s="855">
        <v>13970840</v>
      </c>
      <c r="BR118" s="856"/>
      <c r="BS118" s="856"/>
      <c r="BT118" s="856"/>
      <c r="BU118" s="856"/>
      <c r="BV118" s="856">
        <v>13768409</v>
      </c>
      <c r="BW118" s="856"/>
      <c r="BX118" s="856"/>
      <c r="BY118" s="856"/>
      <c r="BZ118" s="856"/>
      <c r="CA118" s="856">
        <v>13949829</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2420779</v>
      </c>
      <c r="BR119" s="798"/>
      <c r="BS119" s="798"/>
      <c r="BT119" s="798"/>
      <c r="BU119" s="798"/>
      <c r="BV119" s="798">
        <v>2412115</v>
      </c>
      <c r="BW119" s="798"/>
      <c r="BX119" s="798"/>
      <c r="BY119" s="798"/>
      <c r="BZ119" s="798"/>
      <c r="CA119" s="798">
        <v>2515404</v>
      </c>
      <c r="CB119" s="798"/>
      <c r="CC119" s="798"/>
      <c r="CD119" s="798"/>
      <c r="CE119" s="798"/>
      <c r="CF119" s="859">
        <v>60</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940181</v>
      </c>
      <c r="BR120" s="769"/>
      <c r="BS120" s="769"/>
      <c r="BT120" s="769"/>
      <c r="BU120" s="769"/>
      <c r="BV120" s="769">
        <v>857260</v>
      </c>
      <c r="BW120" s="769"/>
      <c r="BX120" s="769"/>
      <c r="BY120" s="769"/>
      <c r="BZ120" s="769"/>
      <c r="CA120" s="769">
        <v>862493</v>
      </c>
      <c r="CB120" s="769"/>
      <c r="CC120" s="769"/>
      <c r="CD120" s="769"/>
      <c r="CE120" s="769"/>
      <c r="CF120" s="846">
        <v>20.6</v>
      </c>
      <c r="CG120" s="847"/>
      <c r="CH120" s="847"/>
      <c r="CI120" s="847"/>
      <c r="CJ120" s="847"/>
      <c r="CK120" s="848" t="s">
        <v>439</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1401803</v>
      </c>
      <c r="DH120" s="798"/>
      <c r="DI120" s="798"/>
      <c r="DJ120" s="798"/>
      <c r="DK120" s="798"/>
      <c r="DL120" s="798">
        <v>1175394</v>
      </c>
      <c r="DM120" s="798"/>
      <c r="DN120" s="798"/>
      <c r="DO120" s="798"/>
      <c r="DP120" s="798"/>
      <c r="DQ120" s="798">
        <v>1016195</v>
      </c>
      <c r="DR120" s="798"/>
      <c r="DS120" s="798"/>
      <c r="DT120" s="798"/>
      <c r="DU120" s="798"/>
      <c r="DV120" s="799">
        <v>24.2</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6809787</v>
      </c>
      <c r="BR121" s="856"/>
      <c r="BS121" s="856"/>
      <c r="BT121" s="856"/>
      <c r="BU121" s="856"/>
      <c r="BV121" s="856">
        <v>6800743</v>
      </c>
      <c r="BW121" s="856"/>
      <c r="BX121" s="856"/>
      <c r="BY121" s="856"/>
      <c r="BZ121" s="856"/>
      <c r="CA121" s="856">
        <v>6582869</v>
      </c>
      <c r="CB121" s="856"/>
      <c r="CC121" s="856"/>
      <c r="CD121" s="856"/>
      <c r="CE121" s="856"/>
      <c r="CF121" s="857">
        <v>157.1</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t="s">
        <v>113</v>
      </c>
      <c r="DH121" s="769"/>
      <c r="DI121" s="769"/>
      <c r="DJ121" s="769"/>
      <c r="DK121" s="769"/>
      <c r="DL121" s="769" t="s">
        <v>113</v>
      </c>
      <c r="DM121" s="769"/>
      <c r="DN121" s="769"/>
      <c r="DO121" s="769"/>
      <c r="DP121" s="769"/>
      <c r="DQ121" s="769" t="s">
        <v>113</v>
      </c>
      <c r="DR121" s="769"/>
      <c r="DS121" s="769"/>
      <c r="DT121" s="769"/>
      <c r="DU121" s="769"/>
      <c r="DV121" s="821" t="s">
        <v>113</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442</v>
      </c>
      <c r="BP122" s="836"/>
      <c r="BQ122" s="837">
        <v>10170747</v>
      </c>
      <c r="BR122" s="838"/>
      <c r="BS122" s="838"/>
      <c r="BT122" s="838"/>
      <c r="BU122" s="838"/>
      <c r="BV122" s="838">
        <v>10070118</v>
      </c>
      <c r="BW122" s="838"/>
      <c r="BX122" s="838"/>
      <c r="BY122" s="838"/>
      <c r="BZ122" s="838"/>
      <c r="CA122" s="838">
        <v>9960766</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t="s">
        <v>113</v>
      </c>
      <c r="DH122" s="769"/>
      <c r="DI122" s="769"/>
      <c r="DJ122" s="769"/>
      <c r="DK122" s="769"/>
      <c r="DL122" s="769" t="s">
        <v>113</v>
      </c>
      <c r="DM122" s="769"/>
      <c r="DN122" s="769"/>
      <c r="DO122" s="769"/>
      <c r="DP122" s="769"/>
      <c r="DQ122" s="769" t="s">
        <v>113</v>
      </c>
      <c r="DR122" s="769"/>
      <c r="DS122" s="769"/>
      <c r="DT122" s="769"/>
      <c r="DU122" s="769"/>
      <c r="DV122" s="821" t="s">
        <v>113</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92.6</v>
      </c>
      <c r="BR123" s="830"/>
      <c r="BS123" s="830"/>
      <c r="BT123" s="830"/>
      <c r="BU123" s="830"/>
      <c r="BV123" s="830">
        <v>89.5</v>
      </c>
      <c r="BW123" s="830"/>
      <c r="BX123" s="830"/>
      <c r="BY123" s="830"/>
      <c r="BZ123" s="830"/>
      <c r="CA123" s="830">
        <v>95.1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v>3064948</v>
      </c>
      <c r="DH126" s="769"/>
      <c r="DI126" s="769"/>
      <c r="DJ126" s="769"/>
      <c r="DK126" s="769"/>
      <c r="DL126" s="769">
        <v>2378613</v>
      </c>
      <c r="DM126" s="769"/>
      <c r="DN126" s="769"/>
      <c r="DO126" s="769"/>
      <c r="DP126" s="769"/>
      <c r="DQ126" s="769">
        <v>2151489</v>
      </c>
      <c r="DR126" s="769"/>
      <c r="DS126" s="769"/>
      <c r="DT126" s="769"/>
      <c r="DU126" s="769"/>
      <c r="DV126" s="821">
        <v>51.3</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71353</v>
      </c>
      <c r="DH127" s="818"/>
      <c r="DI127" s="818"/>
      <c r="DJ127" s="818"/>
      <c r="DK127" s="818"/>
      <c r="DL127" s="818">
        <v>52244</v>
      </c>
      <c r="DM127" s="818"/>
      <c r="DN127" s="818"/>
      <c r="DO127" s="818"/>
      <c r="DP127" s="818"/>
      <c r="DQ127" s="818">
        <v>32588</v>
      </c>
      <c r="DR127" s="818"/>
      <c r="DS127" s="818"/>
      <c r="DT127" s="818"/>
      <c r="DU127" s="818"/>
      <c r="DV127" s="819">
        <v>0.8</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166865</v>
      </c>
      <c r="AB128" s="722"/>
      <c r="AC128" s="722"/>
      <c r="AD128" s="722"/>
      <c r="AE128" s="723"/>
      <c r="AF128" s="724">
        <v>154302</v>
      </c>
      <c r="AG128" s="722"/>
      <c r="AH128" s="722"/>
      <c r="AI128" s="722"/>
      <c r="AJ128" s="723"/>
      <c r="AK128" s="724">
        <v>145970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4851350</v>
      </c>
      <c r="AB129" s="782"/>
      <c r="AC129" s="782"/>
      <c r="AD129" s="782"/>
      <c r="AE129" s="783"/>
      <c r="AF129" s="784">
        <v>4855027</v>
      </c>
      <c r="AG129" s="782"/>
      <c r="AH129" s="782"/>
      <c r="AI129" s="782"/>
      <c r="AJ129" s="783"/>
      <c r="AK129" s="784">
        <v>4881429</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747712</v>
      </c>
      <c r="AB130" s="782"/>
      <c r="AC130" s="782"/>
      <c r="AD130" s="782"/>
      <c r="AE130" s="783"/>
      <c r="AF130" s="784">
        <v>723512</v>
      </c>
      <c r="AG130" s="782"/>
      <c r="AH130" s="782"/>
      <c r="AI130" s="782"/>
      <c r="AJ130" s="783"/>
      <c r="AK130" s="784">
        <v>690449</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95.1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4103638</v>
      </c>
      <c r="AB131" s="715"/>
      <c r="AC131" s="715"/>
      <c r="AD131" s="715"/>
      <c r="AE131" s="716"/>
      <c r="AF131" s="717">
        <v>4131515</v>
      </c>
      <c r="AG131" s="715"/>
      <c r="AH131" s="715"/>
      <c r="AI131" s="715"/>
      <c r="AJ131" s="716"/>
      <c r="AK131" s="717">
        <v>4190980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4.7314845999999999</v>
      </c>
      <c r="AB132" s="738"/>
      <c r="AC132" s="738"/>
      <c r="AD132" s="738"/>
      <c r="AE132" s="739"/>
      <c r="AF132" s="740">
        <v>1.9119862809999999</v>
      </c>
      <c r="AG132" s="738"/>
      <c r="AH132" s="738"/>
      <c r="AI132" s="738"/>
      <c r="AJ132" s="739"/>
      <c r="AK132" s="740">
        <v>-0.37929076299999998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6.7</v>
      </c>
      <c r="AB133" s="747"/>
      <c r="AC133" s="747"/>
      <c r="AD133" s="747"/>
      <c r="AE133" s="748"/>
      <c r="AF133" s="746">
        <v>4.3</v>
      </c>
      <c r="AG133" s="747"/>
      <c r="AH133" s="747"/>
      <c r="AI133" s="747"/>
      <c r="AJ133" s="748"/>
      <c r="AK133" s="746">
        <v>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Normal="85" zoomScaleSheetLayoutView="55" workbookViewId="0">
      <selection activeCell="BW34" sqref="BW34:BX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0" zoomScaleNormal="40" zoomScaleSheetLayoutView="55" workbookViewId="0">
      <selection activeCell="BW34" sqref="BW34:BX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0" workbookViewId="0">
      <selection activeCell="BW34" sqref="BW34:BX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4" t="s">
        <v>469</v>
      </c>
      <c r="L7" s="254"/>
      <c r="M7" s="255" t="s">
        <v>470</v>
      </c>
      <c r="N7" s="256"/>
    </row>
    <row r="8" spans="1:16">
      <c r="A8" s="248"/>
      <c r="B8" s="244"/>
      <c r="C8" s="244"/>
      <c r="D8" s="244"/>
      <c r="E8" s="244"/>
      <c r="F8" s="244"/>
      <c r="G8" s="257"/>
      <c r="H8" s="258"/>
      <c r="I8" s="258"/>
      <c r="J8" s="259"/>
      <c r="K8" s="1115"/>
      <c r="L8" s="260" t="s">
        <v>471</v>
      </c>
      <c r="M8" s="261" t="s">
        <v>472</v>
      </c>
      <c r="N8" s="262" t="s">
        <v>473</v>
      </c>
    </row>
    <row r="9" spans="1:16">
      <c r="A9" s="248"/>
      <c r="B9" s="244"/>
      <c r="C9" s="244"/>
      <c r="D9" s="244"/>
      <c r="E9" s="244"/>
      <c r="F9" s="244"/>
      <c r="G9" s="1128" t="s">
        <v>474</v>
      </c>
      <c r="H9" s="1129"/>
      <c r="I9" s="1129"/>
      <c r="J9" s="1130"/>
      <c r="K9" s="263">
        <v>1235223</v>
      </c>
      <c r="L9" s="264">
        <v>57533</v>
      </c>
      <c r="M9" s="265">
        <v>58739</v>
      </c>
      <c r="N9" s="266">
        <v>-2.1</v>
      </c>
    </row>
    <row r="10" spans="1:16">
      <c r="A10" s="248"/>
      <c r="B10" s="244"/>
      <c r="C10" s="244"/>
      <c r="D10" s="244"/>
      <c r="E10" s="244"/>
      <c r="F10" s="244"/>
      <c r="G10" s="1128" t="s">
        <v>475</v>
      </c>
      <c r="H10" s="1129"/>
      <c r="I10" s="1129"/>
      <c r="J10" s="1130"/>
      <c r="K10" s="267">
        <v>128246</v>
      </c>
      <c r="L10" s="268">
        <v>5973</v>
      </c>
      <c r="M10" s="269">
        <v>5215</v>
      </c>
      <c r="N10" s="270">
        <v>14.5</v>
      </c>
    </row>
    <row r="11" spans="1:16" ht="13.5" customHeight="1">
      <c r="A11" s="248"/>
      <c r="B11" s="244"/>
      <c r="C11" s="244"/>
      <c r="D11" s="244"/>
      <c r="E11" s="244"/>
      <c r="F11" s="244"/>
      <c r="G11" s="1128" t="s">
        <v>476</v>
      </c>
      <c r="H11" s="1129"/>
      <c r="I11" s="1129"/>
      <c r="J11" s="1130"/>
      <c r="K11" s="267">
        <v>209621</v>
      </c>
      <c r="L11" s="268">
        <v>9763</v>
      </c>
      <c r="M11" s="269">
        <v>7772</v>
      </c>
      <c r="N11" s="270">
        <v>25.6</v>
      </c>
    </row>
    <row r="12" spans="1:16" ht="13.5" customHeight="1">
      <c r="A12" s="248"/>
      <c r="B12" s="244"/>
      <c r="C12" s="244"/>
      <c r="D12" s="244"/>
      <c r="E12" s="244"/>
      <c r="F12" s="244"/>
      <c r="G12" s="1128" t="s">
        <v>477</v>
      </c>
      <c r="H12" s="1129"/>
      <c r="I12" s="1129"/>
      <c r="J12" s="1130"/>
      <c r="K12" s="267" t="s">
        <v>478</v>
      </c>
      <c r="L12" s="268" t="s">
        <v>478</v>
      </c>
      <c r="M12" s="269">
        <v>135</v>
      </c>
      <c r="N12" s="270" t="s">
        <v>478</v>
      </c>
    </row>
    <row r="13" spans="1:16" ht="13.5" customHeight="1">
      <c r="A13" s="248"/>
      <c r="B13" s="244"/>
      <c r="C13" s="244"/>
      <c r="D13" s="244"/>
      <c r="E13" s="244"/>
      <c r="F13" s="244"/>
      <c r="G13" s="1128" t="s">
        <v>479</v>
      </c>
      <c r="H13" s="1129"/>
      <c r="I13" s="1129"/>
      <c r="J13" s="1130"/>
      <c r="K13" s="267" t="s">
        <v>478</v>
      </c>
      <c r="L13" s="268" t="s">
        <v>478</v>
      </c>
      <c r="M13" s="269">
        <v>6</v>
      </c>
      <c r="N13" s="270" t="s">
        <v>478</v>
      </c>
    </row>
    <row r="14" spans="1:16" ht="13.5" customHeight="1">
      <c r="A14" s="248"/>
      <c r="B14" s="244"/>
      <c r="C14" s="244"/>
      <c r="D14" s="244"/>
      <c r="E14" s="244"/>
      <c r="F14" s="244"/>
      <c r="G14" s="1128" t="s">
        <v>480</v>
      </c>
      <c r="H14" s="1129"/>
      <c r="I14" s="1129"/>
      <c r="J14" s="1130"/>
      <c r="K14" s="267">
        <v>45550</v>
      </c>
      <c r="L14" s="268">
        <v>2122</v>
      </c>
      <c r="M14" s="269">
        <v>2905</v>
      </c>
      <c r="N14" s="270">
        <v>-27</v>
      </c>
    </row>
    <row r="15" spans="1:16" ht="13.5" customHeight="1">
      <c r="A15" s="248"/>
      <c r="B15" s="244"/>
      <c r="C15" s="244"/>
      <c r="D15" s="244"/>
      <c r="E15" s="244"/>
      <c r="F15" s="244"/>
      <c r="G15" s="1128" t="s">
        <v>481</v>
      </c>
      <c r="H15" s="1129"/>
      <c r="I15" s="1129"/>
      <c r="J15" s="1130"/>
      <c r="K15" s="267">
        <v>56319</v>
      </c>
      <c r="L15" s="268">
        <v>2623</v>
      </c>
      <c r="M15" s="269">
        <v>1221</v>
      </c>
      <c r="N15" s="270">
        <v>114.8</v>
      </c>
    </row>
    <row r="16" spans="1:16">
      <c r="A16" s="248"/>
      <c r="B16" s="244"/>
      <c r="C16" s="244"/>
      <c r="D16" s="244"/>
      <c r="E16" s="244"/>
      <c r="F16" s="244"/>
      <c r="G16" s="1131" t="s">
        <v>482</v>
      </c>
      <c r="H16" s="1132"/>
      <c r="I16" s="1132"/>
      <c r="J16" s="1133"/>
      <c r="K16" s="268">
        <v>-108973</v>
      </c>
      <c r="L16" s="268">
        <v>-5076</v>
      </c>
      <c r="M16" s="269">
        <v>-6578</v>
      </c>
      <c r="N16" s="270">
        <v>-22.8</v>
      </c>
    </row>
    <row r="17" spans="1:16">
      <c r="A17" s="248"/>
      <c r="B17" s="244"/>
      <c r="C17" s="244"/>
      <c r="D17" s="244"/>
      <c r="E17" s="244"/>
      <c r="F17" s="244"/>
      <c r="G17" s="1131" t="s">
        <v>172</v>
      </c>
      <c r="H17" s="1132"/>
      <c r="I17" s="1132"/>
      <c r="J17" s="1133"/>
      <c r="K17" s="268">
        <v>1565986</v>
      </c>
      <c r="L17" s="268">
        <v>72938</v>
      </c>
      <c r="M17" s="269">
        <v>69416</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5" t="s">
        <v>487</v>
      </c>
      <c r="H21" s="1126"/>
      <c r="I21" s="1126"/>
      <c r="J21" s="1127"/>
      <c r="K21" s="280">
        <v>8.1</v>
      </c>
      <c r="L21" s="281">
        <v>6.74</v>
      </c>
      <c r="M21" s="282">
        <v>1.36</v>
      </c>
      <c r="N21" s="249"/>
      <c r="O21" s="283"/>
      <c r="P21" s="279"/>
    </row>
    <row r="22" spans="1:16" s="284" customFormat="1">
      <c r="A22" s="279"/>
      <c r="B22" s="249"/>
      <c r="C22" s="249"/>
      <c r="D22" s="249"/>
      <c r="E22" s="249"/>
      <c r="F22" s="249"/>
      <c r="G22" s="1125" t="s">
        <v>488</v>
      </c>
      <c r="H22" s="1126"/>
      <c r="I22" s="1126"/>
      <c r="J22" s="1127"/>
      <c r="K22" s="285">
        <v>94.9</v>
      </c>
      <c r="L22" s="286">
        <v>96.7</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4" t="s">
        <v>469</v>
      </c>
      <c r="L30" s="254"/>
      <c r="M30" s="255" t="s">
        <v>470</v>
      </c>
      <c r="N30" s="256"/>
    </row>
    <row r="31" spans="1:16">
      <c r="A31" s="248"/>
      <c r="B31" s="244"/>
      <c r="C31" s="244"/>
      <c r="D31" s="244"/>
      <c r="E31" s="244"/>
      <c r="F31" s="244"/>
      <c r="G31" s="257"/>
      <c r="H31" s="258"/>
      <c r="I31" s="258"/>
      <c r="J31" s="259"/>
      <c r="K31" s="1115"/>
      <c r="L31" s="260" t="s">
        <v>471</v>
      </c>
      <c r="M31" s="261" t="s">
        <v>472</v>
      </c>
      <c r="N31" s="262" t="s">
        <v>473</v>
      </c>
    </row>
    <row r="32" spans="1:16" ht="27" customHeight="1">
      <c r="A32" s="248"/>
      <c r="B32" s="244"/>
      <c r="C32" s="244"/>
      <c r="D32" s="244"/>
      <c r="E32" s="244"/>
      <c r="F32" s="244"/>
      <c r="G32" s="1116" t="s">
        <v>492</v>
      </c>
      <c r="H32" s="1117"/>
      <c r="I32" s="1117"/>
      <c r="J32" s="1118"/>
      <c r="K32" s="294">
        <v>630762</v>
      </c>
      <c r="L32" s="294">
        <v>29379</v>
      </c>
      <c r="M32" s="295">
        <v>33867</v>
      </c>
      <c r="N32" s="296">
        <v>-13.3</v>
      </c>
    </row>
    <row r="33" spans="1:16" ht="13.5" customHeight="1">
      <c r="A33" s="248"/>
      <c r="B33" s="244"/>
      <c r="C33" s="244"/>
      <c r="D33" s="244"/>
      <c r="E33" s="244"/>
      <c r="F33" s="244"/>
      <c r="G33" s="1116" t="s">
        <v>493</v>
      </c>
      <c r="H33" s="1117"/>
      <c r="I33" s="1117"/>
      <c r="J33" s="1118"/>
      <c r="K33" s="294" t="s">
        <v>478</v>
      </c>
      <c r="L33" s="294" t="s">
        <v>478</v>
      </c>
      <c r="M33" s="295" t="s">
        <v>478</v>
      </c>
      <c r="N33" s="296" t="s">
        <v>478</v>
      </c>
    </row>
    <row r="34" spans="1:16" ht="27" customHeight="1">
      <c r="A34" s="248"/>
      <c r="B34" s="244"/>
      <c r="C34" s="244"/>
      <c r="D34" s="244"/>
      <c r="E34" s="244"/>
      <c r="F34" s="244"/>
      <c r="G34" s="1116" t="s">
        <v>494</v>
      </c>
      <c r="H34" s="1117"/>
      <c r="I34" s="1117"/>
      <c r="J34" s="1118"/>
      <c r="K34" s="294" t="s">
        <v>478</v>
      </c>
      <c r="L34" s="294" t="s">
        <v>478</v>
      </c>
      <c r="M34" s="295">
        <v>5</v>
      </c>
      <c r="N34" s="296" t="s">
        <v>478</v>
      </c>
    </row>
    <row r="35" spans="1:16" ht="27" customHeight="1">
      <c r="A35" s="248"/>
      <c r="B35" s="244"/>
      <c r="C35" s="244"/>
      <c r="D35" s="244"/>
      <c r="E35" s="244"/>
      <c r="F35" s="244"/>
      <c r="G35" s="1116" t="s">
        <v>495</v>
      </c>
      <c r="H35" s="1117"/>
      <c r="I35" s="1117"/>
      <c r="J35" s="1118"/>
      <c r="K35" s="294">
        <v>137754</v>
      </c>
      <c r="L35" s="294">
        <v>6416</v>
      </c>
      <c r="M35" s="295">
        <v>10553</v>
      </c>
      <c r="N35" s="296">
        <v>-39.200000000000003</v>
      </c>
    </row>
    <row r="36" spans="1:16" ht="27" customHeight="1">
      <c r="A36" s="248"/>
      <c r="B36" s="244"/>
      <c r="C36" s="244"/>
      <c r="D36" s="244"/>
      <c r="E36" s="244"/>
      <c r="F36" s="244"/>
      <c r="G36" s="1116" t="s">
        <v>496</v>
      </c>
      <c r="H36" s="1117"/>
      <c r="I36" s="1117"/>
      <c r="J36" s="1118"/>
      <c r="K36" s="294">
        <v>51939</v>
      </c>
      <c r="L36" s="294">
        <v>2419</v>
      </c>
      <c r="M36" s="295">
        <v>2741</v>
      </c>
      <c r="N36" s="296">
        <v>-11.7</v>
      </c>
    </row>
    <row r="37" spans="1:16" ht="13.5" customHeight="1">
      <c r="A37" s="248"/>
      <c r="B37" s="244"/>
      <c r="C37" s="244"/>
      <c r="D37" s="244"/>
      <c r="E37" s="244"/>
      <c r="F37" s="244"/>
      <c r="G37" s="1116" t="s">
        <v>497</v>
      </c>
      <c r="H37" s="1117"/>
      <c r="I37" s="1117"/>
      <c r="J37" s="1118"/>
      <c r="K37" s="294" t="s">
        <v>478</v>
      </c>
      <c r="L37" s="294" t="s">
        <v>478</v>
      </c>
      <c r="M37" s="295">
        <v>1442</v>
      </c>
      <c r="N37" s="296" t="s">
        <v>478</v>
      </c>
    </row>
    <row r="38" spans="1:16" ht="27" customHeight="1">
      <c r="A38" s="248"/>
      <c r="B38" s="244"/>
      <c r="C38" s="244"/>
      <c r="D38" s="244"/>
      <c r="E38" s="244"/>
      <c r="F38" s="244"/>
      <c r="G38" s="1119" t="s">
        <v>498</v>
      </c>
      <c r="H38" s="1120"/>
      <c r="I38" s="1120"/>
      <c r="J38" s="1121"/>
      <c r="K38" s="297">
        <v>68</v>
      </c>
      <c r="L38" s="297">
        <v>3</v>
      </c>
      <c r="M38" s="298">
        <v>2</v>
      </c>
      <c r="N38" s="299">
        <v>50</v>
      </c>
      <c r="O38" s="293"/>
    </row>
    <row r="39" spans="1:16">
      <c r="A39" s="248"/>
      <c r="B39" s="244"/>
      <c r="C39" s="244"/>
      <c r="D39" s="244"/>
      <c r="E39" s="244"/>
      <c r="F39" s="244"/>
      <c r="G39" s="1119" t="s">
        <v>499</v>
      </c>
      <c r="H39" s="1120"/>
      <c r="I39" s="1120"/>
      <c r="J39" s="1121"/>
      <c r="K39" s="300">
        <v>-145970</v>
      </c>
      <c r="L39" s="300">
        <v>-6799</v>
      </c>
      <c r="M39" s="301">
        <v>-3178</v>
      </c>
      <c r="N39" s="302">
        <v>113.9</v>
      </c>
      <c r="O39" s="293"/>
    </row>
    <row r="40" spans="1:16" ht="27" customHeight="1">
      <c r="A40" s="248"/>
      <c r="B40" s="244"/>
      <c r="C40" s="244"/>
      <c r="D40" s="244"/>
      <c r="E40" s="244"/>
      <c r="F40" s="244"/>
      <c r="G40" s="1116" t="s">
        <v>500</v>
      </c>
      <c r="H40" s="1117"/>
      <c r="I40" s="1117"/>
      <c r="J40" s="1118"/>
      <c r="K40" s="300">
        <v>-690449</v>
      </c>
      <c r="L40" s="300">
        <v>-32159</v>
      </c>
      <c r="M40" s="301">
        <v>-30469</v>
      </c>
      <c r="N40" s="302">
        <v>5.5</v>
      </c>
      <c r="O40" s="293"/>
    </row>
    <row r="41" spans="1:16">
      <c r="A41" s="248"/>
      <c r="B41" s="244"/>
      <c r="C41" s="244"/>
      <c r="D41" s="244"/>
      <c r="E41" s="244"/>
      <c r="F41" s="244"/>
      <c r="G41" s="1122" t="s">
        <v>282</v>
      </c>
      <c r="H41" s="1123"/>
      <c r="I41" s="1123"/>
      <c r="J41" s="1124"/>
      <c r="K41" s="294">
        <v>-15896</v>
      </c>
      <c r="L41" s="300">
        <v>-740</v>
      </c>
      <c r="M41" s="301">
        <v>14963</v>
      </c>
      <c r="N41" s="302">
        <v>-104.9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09" t="s">
        <v>469</v>
      </c>
      <c r="J49" s="1111" t="s">
        <v>504</v>
      </c>
      <c r="K49" s="1112"/>
      <c r="L49" s="1112"/>
      <c r="M49" s="1112"/>
      <c r="N49" s="1113"/>
    </row>
    <row r="50" spans="1:14">
      <c r="A50" s="248"/>
      <c r="B50" s="244"/>
      <c r="C50" s="244"/>
      <c r="D50" s="244"/>
      <c r="E50" s="244"/>
      <c r="F50" s="244"/>
      <c r="G50" s="312"/>
      <c r="H50" s="313"/>
      <c r="I50" s="1110"/>
      <c r="J50" s="314" t="s">
        <v>505</v>
      </c>
      <c r="K50" s="315" t="s">
        <v>506</v>
      </c>
      <c r="L50" s="316" t="s">
        <v>507</v>
      </c>
      <c r="M50" s="317" t="s">
        <v>508</v>
      </c>
      <c r="N50" s="318" t="s">
        <v>509</v>
      </c>
    </row>
    <row r="51" spans="1:14">
      <c r="A51" s="248"/>
      <c r="B51" s="244"/>
      <c r="C51" s="244"/>
      <c r="D51" s="244"/>
      <c r="E51" s="244"/>
      <c r="F51" s="244"/>
      <c r="G51" s="310" t="s">
        <v>510</v>
      </c>
      <c r="H51" s="311"/>
      <c r="I51" s="319">
        <v>962073</v>
      </c>
      <c r="J51" s="320">
        <v>43942</v>
      </c>
      <c r="K51" s="321">
        <v>1</v>
      </c>
      <c r="L51" s="322">
        <v>55958</v>
      </c>
      <c r="M51" s="323">
        <v>7</v>
      </c>
      <c r="N51" s="324">
        <v>-6</v>
      </c>
    </row>
    <row r="52" spans="1:14">
      <c r="A52" s="248"/>
      <c r="B52" s="244"/>
      <c r="C52" s="244"/>
      <c r="D52" s="244"/>
      <c r="E52" s="244"/>
      <c r="F52" s="244"/>
      <c r="G52" s="325"/>
      <c r="H52" s="326" t="s">
        <v>511</v>
      </c>
      <c r="I52" s="327">
        <v>850048</v>
      </c>
      <c r="J52" s="328">
        <v>38826</v>
      </c>
      <c r="K52" s="329">
        <v>-6.1</v>
      </c>
      <c r="L52" s="330">
        <v>35126</v>
      </c>
      <c r="M52" s="331">
        <v>4</v>
      </c>
      <c r="N52" s="332">
        <v>-10.1</v>
      </c>
    </row>
    <row r="53" spans="1:14">
      <c r="A53" s="248"/>
      <c r="B53" s="244"/>
      <c r="C53" s="244"/>
      <c r="D53" s="244"/>
      <c r="E53" s="244"/>
      <c r="F53" s="244"/>
      <c r="G53" s="310" t="s">
        <v>512</v>
      </c>
      <c r="H53" s="311"/>
      <c r="I53" s="319">
        <v>1282904</v>
      </c>
      <c r="J53" s="320">
        <v>58927</v>
      </c>
      <c r="K53" s="321">
        <v>34.1</v>
      </c>
      <c r="L53" s="322">
        <v>59338</v>
      </c>
      <c r="M53" s="323">
        <v>6</v>
      </c>
      <c r="N53" s="324">
        <v>28.1</v>
      </c>
    </row>
    <row r="54" spans="1:14">
      <c r="A54" s="248"/>
      <c r="B54" s="244"/>
      <c r="C54" s="244"/>
      <c r="D54" s="244"/>
      <c r="E54" s="244"/>
      <c r="F54" s="244"/>
      <c r="G54" s="325"/>
      <c r="H54" s="326" t="s">
        <v>511</v>
      </c>
      <c r="I54" s="327">
        <v>498670</v>
      </c>
      <c r="J54" s="328">
        <v>22905</v>
      </c>
      <c r="K54" s="329">
        <v>-41</v>
      </c>
      <c r="L54" s="330">
        <v>34073</v>
      </c>
      <c r="M54" s="331">
        <v>-3</v>
      </c>
      <c r="N54" s="332">
        <v>-38</v>
      </c>
    </row>
    <row r="55" spans="1:14">
      <c r="A55" s="248"/>
      <c r="B55" s="244"/>
      <c r="C55" s="244"/>
      <c r="D55" s="244"/>
      <c r="E55" s="244"/>
      <c r="F55" s="244"/>
      <c r="G55" s="310" t="s">
        <v>513</v>
      </c>
      <c r="H55" s="311"/>
      <c r="I55" s="319">
        <v>1911345</v>
      </c>
      <c r="J55" s="320">
        <v>88398</v>
      </c>
      <c r="K55" s="321">
        <v>50</v>
      </c>
      <c r="L55" s="322">
        <v>42839</v>
      </c>
      <c r="M55" s="323">
        <v>-27.8</v>
      </c>
      <c r="N55" s="324">
        <v>77.8</v>
      </c>
    </row>
    <row r="56" spans="1:14">
      <c r="A56" s="248"/>
      <c r="B56" s="244"/>
      <c r="C56" s="244"/>
      <c r="D56" s="244"/>
      <c r="E56" s="244"/>
      <c r="F56" s="244"/>
      <c r="G56" s="325"/>
      <c r="H56" s="326" t="s">
        <v>511</v>
      </c>
      <c r="I56" s="327">
        <v>422224</v>
      </c>
      <c r="J56" s="328">
        <v>19528</v>
      </c>
      <c r="K56" s="329">
        <v>-14.7</v>
      </c>
      <c r="L56" s="330">
        <v>22027</v>
      </c>
      <c r="M56" s="331">
        <v>-35.4</v>
      </c>
      <c r="N56" s="332">
        <v>20.7</v>
      </c>
    </row>
    <row r="57" spans="1:14">
      <c r="A57" s="248"/>
      <c r="B57" s="244"/>
      <c r="C57" s="244"/>
      <c r="D57" s="244"/>
      <c r="E57" s="244"/>
      <c r="F57" s="244"/>
      <c r="G57" s="310" t="s">
        <v>514</v>
      </c>
      <c r="H57" s="311"/>
      <c r="I57" s="319">
        <v>1920816</v>
      </c>
      <c r="J57" s="320">
        <v>88701</v>
      </c>
      <c r="K57" s="321">
        <v>0.3</v>
      </c>
      <c r="L57" s="322">
        <v>46819</v>
      </c>
      <c r="M57" s="323">
        <v>9.3000000000000007</v>
      </c>
      <c r="N57" s="324">
        <v>-9</v>
      </c>
    </row>
    <row r="58" spans="1:14">
      <c r="A58" s="248"/>
      <c r="B58" s="244"/>
      <c r="C58" s="244"/>
      <c r="D58" s="244"/>
      <c r="E58" s="244"/>
      <c r="F58" s="244"/>
      <c r="G58" s="325"/>
      <c r="H58" s="326" t="s">
        <v>511</v>
      </c>
      <c r="I58" s="327">
        <v>1162157</v>
      </c>
      <c r="J58" s="328">
        <v>53667</v>
      </c>
      <c r="K58" s="329">
        <v>174.8</v>
      </c>
      <c r="L58" s="330">
        <v>24121</v>
      </c>
      <c r="M58" s="331">
        <v>9.5</v>
      </c>
      <c r="N58" s="332">
        <v>165.3</v>
      </c>
    </row>
    <row r="59" spans="1:14">
      <c r="A59" s="248"/>
      <c r="B59" s="244"/>
      <c r="C59" s="244"/>
      <c r="D59" s="244"/>
      <c r="E59" s="244"/>
      <c r="F59" s="244"/>
      <c r="G59" s="310" t="s">
        <v>515</v>
      </c>
      <c r="H59" s="311"/>
      <c r="I59" s="319">
        <v>1692803</v>
      </c>
      <c r="J59" s="320">
        <v>78845</v>
      </c>
      <c r="K59" s="321">
        <v>-11.1</v>
      </c>
      <c r="L59" s="322">
        <v>53270</v>
      </c>
      <c r="M59" s="323">
        <v>13.8</v>
      </c>
      <c r="N59" s="324">
        <v>-24.9</v>
      </c>
    </row>
    <row r="60" spans="1:14">
      <c r="A60" s="248"/>
      <c r="B60" s="244"/>
      <c r="C60" s="244"/>
      <c r="D60" s="244"/>
      <c r="E60" s="244"/>
      <c r="F60" s="244"/>
      <c r="G60" s="325"/>
      <c r="H60" s="326" t="s">
        <v>511</v>
      </c>
      <c r="I60" s="333">
        <v>1179570</v>
      </c>
      <c r="J60" s="328">
        <v>54940</v>
      </c>
      <c r="K60" s="329">
        <v>2.4</v>
      </c>
      <c r="L60" s="330">
        <v>24316</v>
      </c>
      <c r="M60" s="331">
        <v>0.8</v>
      </c>
      <c r="N60" s="332">
        <v>1.6</v>
      </c>
    </row>
    <row r="61" spans="1:14">
      <c r="A61" s="248"/>
      <c r="B61" s="244"/>
      <c r="C61" s="244"/>
      <c r="D61" s="244"/>
      <c r="E61" s="244"/>
      <c r="F61" s="244"/>
      <c r="G61" s="310" t="s">
        <v>516</v>
      </c>
      <c r="H61" s="334"/>
      <c r="I61" s="335">
        <v>1553988</v>
      </c>
      <c r="J61" s="336">
        <v>71763</v>
      </c>
      <c r="K61" s="337">
        <v>14.9</v>
      </c>
      <c r="L61" s="338">
        <v>51645</v>
      </c>
      <c r="M61" s="339">
        <v>1.7</v>
      </c>
      <c r="N61" s="324">
        <v>13.2</v>
      </c>
    </row>
    <row r="62" spans="1:14">
      <c r="A62" s="248"/>
      <c r="B62" s="244"/>
      <c r="C62" s="244"/>
      <c r="D62" s="244"/>
      <c r="E62" s="244"/>
      <c r="F62" s="244"/>
      <c r="G62" s="325"/>
      <c r="H62" s="326" t="s">
        <v>511</v>
      </c>
      <c r="I62" s="327">
        <v>822534</v>
      </c>
      <c r="J62" s="328">
        <v>37973</v>
      </c>
      <c r="K62" s="329">
        <v>23.1</v>
      </c>
      <c r="L62" s="330">
        <v>27933</v>
      </c>
      <c r="M62" s="331">
        <v>-4.8</v>
      </c>
      <c r="N62" s="332">
        <v>27.9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BW34" sqref="BW34:BX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4" t="s">
        <v>3</v>
      </c>
      <c r="D47" s="1134"/>
      <c r="E47" s="1135"/>
      <c r="F47" s="11">
        <v>7.82</v>
      </c>
      <c r="G47" s="12">
        <v>13.33</v>
      </c>
      <c r="H47" s="12">
        <v>18.63</v>
      </c>
      <c r="I47" s="12">
        <v>20.7</v>
      </c>
      <c r="J47" s="13">
        <v>20.63</v>
      </c>
    </row>
    <row r="48" spans="2:10" ht="57.75" customHeight="1">
      <c r="B48" s="14"/>
      <c r="C48" s="1136" t="s">
        <v>4</v>
      </c>
      <c r="D48" s="1136"/>
      <c r="E48" s="1137"/>
      <c r="F48" s="15">
        <v>5.19</v>
      </c>
      <c r="G48" s="16">
        <v>6.27</v>
      </c>
      <c r="H48" s="16">
        <v>6.5</v>
      </c>
      <c r="I48" s="16">
        <v>6.7</v>
      </c>
      <c r="J48" s="17">
        <v>6.8</v>
      </c>
    </row>
    <row r="49" spans="2:10" ht="57.75" customHeight="1" thickBot="1">
      <c r="B49" s="18"/>
      <c r="C49" s="1138" t="s">
        <v>5</v>
      </c>
      <c r="D49" s="1138"/>
      <c r="E49" s="1139"/>
      <c r="F49" s="19" t="s">
        <v>523</v>
      </c>
      <c r="G49" s="20">
        <v>6.71</v>
      </c>
      <c r="H49" s="20">
        <v>5.36</v>
      </c>
      <c r="I49" s="20">
        <v>2.29</v>
      </c>
      <c r="J49" s="21">
        <v>0.18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SheetLayoutView="100" workbookViewId="0">
      <selection activeCell="BW34" sqref="BW34:BX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6" t="s">
        <v>524</v>
      </c>
      <c r="D34" s="1146"/>
      <c r="E34" s="1147"/>
      <c r="F34" s="32">
        <v>8.32</v>
      </c>
      <c r="G34" s="33">
        <v>8.9600000000000009</v>
      </c>
      <c r="H34" s="33">
        <v>9.68</v>
      </c>
      <c r="I34" s="33">
        <v>9.58</v>
      </c>
      <c r="J34" s="34">
        <v>8.85</v>
      </c>
      <c r="K34" s="22"/>
      <c r="L34" s="22"/>
      <c r="M34" s="22"/>
      <c r="N34" s="22"/>
      <c r="O34" s="22"/>
      <c r="P34" s="22"/>
    </row>
    <row r="35" spans="1:16" ht="39" customHeight="1">
      <c r="A35" s="22"/>
      <c r="B35" s="35"/>
      <c r="C35" s="1140" t="s">
        <v>525</v>
      </c>
      <c r="D35" s="1141"/>
      <c r="E35" s="1142"/>
      <c r="F35" s="36">
        <v>5.19</v>
      </c>
      <c r="G35" s="37">
        <v>6.27</v>
      </c>
      <c r="H35" s="37">
        <v>6.5</v>
      </c>
      <c r="I35" s="37">
        <v>6.7</v>
      </c>
      <c r="J35" s="38">
        <v>6.8</v>
      </c>
      <c r="K35" s="22"/>
      <c r="L35" s="22"/>
      <c r="M35" s="22"/>
      <c r="N35" s="22"/>
      <c r="O35" s="22"/>
      <c r="P35" s="22"/>
    </row>
    <row r="36" spans="1:16" ht="39" customHeight="1">
      <c r="A36" s="22"/>
      <c r="B36" s="35"/>
      <c r="C36" s="1140" t="s">
        <v>526</v>
      </c>
      <c r="D36" s="1141"/>
      <c r="E36" s="1142"/>
      <c r="F36" s="36">
        <v>1.94</v>
      </c>
      <c r="G36" s="37">
        <v>1.37</v>
      </c>
      <c r="H36" s="37">
        <v>1.0900000000000001</v>
      </c>
      <c r="I36" s="37">
        <v>1.29</v>
      </c>
      <c r="J36" s="38">
        <v>0.95</v>
      </c>
      <c r="K36" s="22"/>
      <c r="L36" s="22"/>
      <c r="M36" s="22"/>
      <c r="N36" s="22"/>
      <c r="O36" s="22"/>
      <c r="P36" s="22"/>
    </row>
    <row r="37" spans="1:16" ht="39" customHeight="1">
      <c r="A37" s="22"/>
      <c r="B37" s="35"/>
      <c r="C37" s="1140" t="s">
        <v>527</v>
      </c>
      <c r="D37" s="1141"/>
      <c r="E37" s="1142"/>
      <c r="F37" s="36">
        <v>0.39</v>
      </c>
      <c r="G37" s="37">
        <v>1.34</v>
      </c>
      <c r="H37" s="37">
        <v>1.35</v>
      </c>
      <c r="I37" s="37">
        <v>1.22</v>
      </c>
      <c r="J37" s="38">
        <v>0.81</v>
      </c>
      <c r="K37" s="22"/>
      <c r="L37" s="22"/>
      <c r="M37" s="22"/>
      <c r="N37" s="22"/>
      <c r="O37" s="22"/>
      <c r="P37" s="22"/>
    </row>
    <row r="38" spans="1:16" ht="39" customHeight="1">
      <c r="A38" s="22"/>
      <c r="B38" s="35"/>
      <c r="C38" s="1140" t="s">
        <v>528</v>
      </c>
      <c r="D38" s="1141"/>
      <c r="E38" s="1142"/>
      <c r="F38" s="36">
        <v>0.01</v>
      </c>
      <c r="G38" s="37">
        <v>0.01</v>
      </c>
      <c r="H38" s="37">
        <v>0.03</v>
      </c>
      <c r="I38" s="37">
        <v>0.08</v>
      </c>
      <c r="J38" s="38">
        <v>0.13</v>
      </c>
      <c r="K38" s="22"/>
      <c r="L38" s="22"/>
      <c r="M38" s="22"/>
      <c r="N38" s="22"/>
      <c r="O38" s="22"/>
      <c r="P38" s="22"/>
    </row>
    <row r="39" spans="1:16" ht="39" customHeight="1">
      <c r="A39" s="22"/>
      <c r="B39" s="35"/>
      <c r="C39" s="1140" t="s">
        <v>529</v>
      </c>
      <c r="D39" s="1141"/>
      <c r="E39" s="1142"/>
      <c r="F39" s="36">
        <v>0.14000000000000001</v>
      </c>
      <c r="G39" s="37">
        <v>0.18</v>
      </c>
      <c r="H39" s="37">
        <v>7.0000000000000007E-2</v>
      </c>
      <c r="I39" s="37">
        <v>0.1</v>
      </c>
      <c r="J39" s="38">
        <v>7.0000000000000007E-2</v>
      </c>
      <c r="K39" s="22"/>
      <c r="L39" s="22"/>
      <c r="M39" s="22"/>
      <c r="N39" s="22"/>
      <c r="O39" s="22"/>
      <c r="P39" s="22"/>
    </row>
    <row r="40" spans="1:16" ht="39" customHeight="1">
      <c r="A40" s="22"/>
      <c r="B40" s="35"/>
      <c r="C40" s="1140" t="s">
        <v>530</v>
      </c>
      <c r="D40" s="1141"/>
      <c r="E40" s="1142"/>
      <c r="F40" s="36">
        <v>0.02</v>
      </c>
      <c r="G40" s="37">
        <v>0.01</v>
      </c>
      <c r="H40" s="37">
        <v>0.01</v>
      </c>
      <c r="I40" s="37">
        <v>0.02</v>
      </c>
      <c r="J40" s="38">
        <v>0.01</v>
      </c>
      <c r="K40" s="22"/>
      <c r="L40" s="22"/>
      <c r="M40" s="22"/>
      <c r="N40" s="22"/>
      <c r="O40" s="22"/>
      <c r="P40" s="22"/>
    </row>
    <row r="41" spans="1:16" ht="39" customHeight="1">
      <c r="A41" s="22"/>
      <c r="B41" s="35"/>
      <c r="C41" s="1140" t="s">
        <v>531</v>
      </c>
      <c r="D41" s="1141"/>
      <c r="E41" s="1142"/>
      <c r="F41" s="36">
        <v>0</v>
      </c>
      <c r="G41" s="37">
        <v>0</v>
      </c>
      <c r="H41" s="37">
        <v>0</v>
      </c>
      <c r="I41" s="37">
        <v>0</v>
      </c>
      <c r="J41" s="38">
        <v>0</v>
      </c>
      <c r="K41" s="22"/>
      <c r="L41" s="22"/>
      <c r="M41" s="22"/>
      <c r="N41" s="22"/>
      <c r="O41" s="22"/>
      <c r="P41" s="22"/>
    </row>
    <row r="42" spans="1:16" ht="39" customHeight="1">
      <c r="A42" s="22"/>
      <c r="B42" s="39"/>
      <c r="C42" s="1140" t="s">
        <v>532</v>
      </c>
      <c r="D42" s="1141"/>
      <c r="E42" s="1142"/>
      <c r="F42" s="36" t="s">
        <v>478</v>
      </c>
      <c r="G42" s="37" t="s">
        <v>478</v>
      </c>
      <c r="H42" s="37" t="s">
        <v>478</v>
      </c>
      <c r="I42" s="37" t="s">
        <v>478</v>
      </c>
      <c r="J42" s="38" t="s">
        <v>478</v>
      </c>
      <c r="K42" s="22"/>
      <c r="L42" s="22"/>
      <c r="M42" s="22"/>
      <c r="N42" s="22"/>
      <c r="O42" s="22"/>
      <c r="P42" s="22"/>
    </row>
    <row r="43" spans="1:16" ht="39" customHeight="1" thickBot="1">
      <c r="A43" s="22"/>
      <c r="B43" s="40"/>
      <c r="C43" s="1143" t="s">
        <v>533</v>
      </c>
      <c r="D43" s="1144"/>
      <c r="E43" s="114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election activeCell="BW34" sqref="BW34:BX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6" t="s">
        <v>11</v>
      </c>
      <c r="C45" s="1157"/>
      <c r="D45" s="58"/>
      <c r="E45" s="1162" t="s">
        <v>12</v>
      </c>
      <c r="F45" s="1162"/>
      <c r="G45" s="1162"/>
      <c r="H45" s="1162"/>
      <c r="I45" s="1162"/>
      <c r="J45" s="1163"/>
      <c r="K45" s="59">
        <v>992</v>
      </c>
      <c r="L45" s="60">
        <v>920</v>
      </c>
      <c r="M45" s="60">
        <v>869</v>
      </c>
      <c r="N45" s="60">
        <v>730</v>
      </c>
      <c r="O45" s="61">
        <v>631</v>
      </c>
      <c r="P45" s="48"/>
      <c r="Q45" s="48"/>
      <c r="R45" s="48"/>
      <c r="S45" s="48"/>
      <c r="T45" s="48"/>
      <c r="U45" s="48"/>
    </row>
    <row r="46" spans="1:21" ht="30.75" customHeight="1">
      <c r="A46" s="48"/>
      <c r="B46" s="1158"/>
      <c r="C46" s="1159"/>
      <c r="D46" s="62"/>
      <c r="E46" s="1150" t="s">
        <v>13</v>
      </c>
      <c r="F46" s="1150"/>
      <c r="G46" s="1150"/>
      <c r="H46" s="1150"/>
      <c r="I46" s="1150"/>
      <c r="J46" s="1151"/>
      <c r="K46" s="63" t="s">
        <v>478</v>
      </c>
      <c r="L46" s="64" t="s">
        <v>478</v>
      </c>
      <c r="M46" s="64" t="s">
        <v>478</v>
      </c>
      <c r="N46" s="64" t="s">
        <v>478</v>
      </c>
      <c r="O46" s="65" t="s">
        <v>478</v>
      </c>
      <c r="P46" s="48"/>
      <c r="Q46" s="48"/>
      <c r="R46" s="48"/>
      <c r="S46" s="48"/>
      <c r="T46" s="48"/>
      <c r="U46" s="48"/>
    </row>
    <row r="47" spans="1:21" ht="30.75" customHeight="1">
      <c r="A47" s="48"/>
      <c r="B47" s="1158"/>
      <c r="C47" s="1159"/>
      <c r="D47" s="62"/>
      <c r="E47" s="1150" t="s">
        <v>14</v>
      </c>
      <c r="F47" s="1150"/>
      <c r="G47" s="1150"/>
      <c r="H47" s="1150"/>
      <c r="I47" s="1150"/>
      <c r="J47" s="1151"/>
      <c r="K47" s="63" t="s">
        <v>478</v>
      </c>
      <c r="L47" s="64" t="s">
        <v>478</v>
      </c>
      <c r="M47" s="64" t="s">
        <v>478</v>
      </c>
      <c r="N47" s="64" t="s">
        <v>478</v>
      </c>
      <c r="O47" s="65" t="s">
        <v>478</v>
      </c>
      <c r="P47" s="48"/>
      <c r="Q47" s="48"/>
      <c r="R47" s="48"/>
      <c r="S47" s="48"/>
      <c r="T47" s="48"/>
      <c r="U47" s="48"/>
    </row>
    <row r="48" spans="1:21" ht="30.75" customHeight="1">
      <c r="A48" s="48"/>
      <c r="B48" s="1158"/>
      <c r="C48" s="1159"/>
      <c r="D48" s="62"/>
      <c r="E48" s="1150" t="s">
        <v>15</v>
      </c>
      <c r="F48" s="1150"/>
      <c r="G48" s="1150"/>
      <c r="H48" s="1150"/>
      <c r="I48" s="1150"/>
      <c r="J48" s="1151"/>
      <c r="K48" s="63">
        <v>258</v>
      </c>
      <c r="L48" s="64">
        <v>229</v>
      </c>
      <c r="M48" s="64">
        <v>211</v>
      </c>
      <c r="N48" s="64">
        <v>193</v>
      </c>
      <c r="O48" s="65">
        <v>138</v>
      </c>
      <c r="P48" s="48"/>
      <c r="Q48" s="48"/>
      <c r="R48" s="48"/>
      <c r="S48" s="48"/>
      <c r="T48" s="48"/>
      <c r="U48" s="48"/>
    </row>
    <row r="49" spans="1:21" ht="30.75" customHeight="1">
      <c r="A49" s="48"/>
      <c r="B49" s="1158"/>
      <c r="C49" s="1159"/>
      <c r="D49" s="62"/>
      <c r="E49" s="1150" t="s">
        <v>16</v>
      </c>
      <c r="F49" s="1150"/>
      <c r="G49" s="1150"/>
      <c r="H49" s="1150"/>
      <c r="I49" s="1150"/>
      <c r="J49" s="1151"/>
      <c r="K49" s="63">
        <v>34</v>
      </c>
      <c r="L49" s="64">
        <v>28</v>
      </c>
      <c r="M49" s="64">
        <v>29</v>
      </c>
      <c r="N49" s="64">
        <v>34</v>
      </c>
      <c r="O49" s="65">
        <v>52</v>
      </c>
      <c r="P49" s="48"/>
      <c r="Q49" s="48"/>
      <c r="R49" s="48"/>
      <c r="S49" s="48"/>
      <c r="T49" s="48"/>
      <c r="U49" s="48"/>
    </row>
    <row r="50" spans="1:21" ht="30.75" customHeight="1">
      <c r="A50" s="48"/>
      <c r="B50" s="1158"/>
      <c r="C50" s="1159"/>
      <c r="D50" s="62"/>
      <c r="E50" s="1150" t="s">
        <v>17</v>
      </c>
      <c r="F50" s="1150"/>
      <c r="G50" s="1150"/>
      <c r="H50" s="1150"/>
      <c r="I50" s="1150"/>
      <c r="J50" s="1151"/>
      <c r="K50" s="63" t="s">
        <v>478</v>
      </c>
      <c r="L50" s="64" t="s">
        <v>478</v>
      </c>
      <c r="M50" s="64" t="s">
        <v>478</v>
      </c>
      <c r="N50" s="64" t="s">
        <v>478</v>
      </c>
      <c r="O50" s="65" t="s">
        <v>478</v>
      </c>
      <c r="P50" s="48"/>
      <c r="Q50" s="48"/>
      <c r="R50" s="48"/>
      <c r="S50" s="48"/>
      <c r="T50" s="48"/>
      <c r="U50" s="48"/>
    </row>
    <row r="51" spans="1:21" ht="30.75" customHeight="1">
      <c r="A51" s="48"/>
      <c r="B51" s="1160"/>
      <c r="C51" s="1161"/>
      <c r="D51" s="66"/>
      <c r="E51" s="1150" t="s">
        <v>18</v>
      </c>
      <c r="F51" s="1150"/>
      <c r="G51" s="1150"/>
      <c r="H51" s="1150"/>
      <c r="I51" s="1150"/>
      <c r="J51" s="1151"/>
      <c r="K51" s="63">
        <v>0</v>
      </c>
      <c r="L51" s="64">
        <v>0</v>
      </c>
      <c r="M51" s="64">
        <v>0</v>
      </c>
      <c r="N51" s="64">
        <v>0</v>
      </c>
      <c r="O51" s="65">
        <v>0</v>
      </c>
      <c r="P51" s="48"/>
      <c r="Q51" s="48"/>
      <c r="R51" s="48"/>
      <c r="S51" s="48"/>
      <c r="T51" s="48"/>
      <c r="U51" s="48"/>
    </row>
    <row r="52" spans="1:21" ht="30.75" customHeight="1">
      <c r="A52" s="48"/>
      <c r="B52" s="1148" t="s">
        <v>19</v>
      </c>
      <c r="C52" s="1149"/>
      <c r="D52" s="66"/>
      <c r="E52" s="1150" t="s">
        <v>20</v>
      </c>
      <c r="F52" s="1150"/>
      <c r="G52" s="1150"/>
      <c r="H52" s="1150"/>
      <c r="I52" s="1150"/>
      <c r="J52" s="1151"/>
      <c r="K52" s="63">
        <v>910</v>
      </c>
      <c r="L52" s="64">
        <v>911</v>
      </c>
      <c r="M52" s="64">
        <v>914</v>
      </c>
      <c r="N52" s="64">
        <v>877</v>
      </c>
      <c r="O52" s="65">
        <v>837</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374</v>
      </c>
      <c r="L53" s="69">
        <v>266</v>
      </c>
      <c r="M53" s="69">
        <v>195</v>
      </c>
      <c r="N53" s="69">
        <v>80</v>
      </c>
      <c r="O53" s="70">
        <v>-16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BW34" sqref="BW34:BX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6" t="s">
        <v>24</v>
      </c>
      <c r="C41" s="1177"/>
      <c r="D41" s="81"/>
      <c r="E41" s="1178" t="s">
        <v>25</v>
      </c>
      <c r="F41" s="1178"/>
      <c r="G41" s="1178"/>
      <c r="H41" s="1179"/>
      <c r="I41" s="82">
        <v>6650</v>
      </c>
      <c r="J41" s="83">
        <v>6879</v>
      </c>
      <c r="K41" s="83">
        <v>7422</v>
      </c>
      <c r="L41" s="83">
        <v>8182</v>
      </c>
      <c r="M41" s="84">
        <v>8743</v>
      </c>
    </row>
    <row r="42" spans="2:13" ht="27.75" customHeight="1">
      <c r="B42" s="1166"/>
      <c r="C42" s="1167"/>
      <c r="D42" s="85"/>
      <c r="E42" s="1170" t="s">
        <v>26</v>
      </c>
      <c r="F42" s="1170"/>
      <c r="G42" s="1170"/>
      <c r="H42" s="1171"/>
      <c r="I42" s="86" t="s">
        <v>478</v>
      </c>
      <c r="J42" s="87" t="s">
        <v>478</v>
      </c>
      <c r="K42" s="87" t="s">
        <v>478</v>
      </c>
      <c r="L42" s="87" t="s">
        <v>478</v>
      </c>
      <c r="M42" s="88" t="s">
        <v>478</v>
      </c>
    </row>
    <row r="43" spans="2:13" ht="27.75" customHeight="1">
      <c r="B43" s="1166"/>
      <c r="C43" s="1167"/>
      <c r="D43" s="85"/>
      <c r="E43" s="1170" t="s">
        <v>27</v>
      </c>
      <c r="F43" s="1170"/>
      <c r="G43" s="1170"/>
      <c r="H43" s="1171"/>
      <c r="I43" s="86">
        <v>1974</v>
      </c>
      <c r="J43" s="87">
        <v>1685</v>
      </c>
      <c r="K43" s="87">
        <v>1402</v>
      </c>
      <c r="L43" s="87">
        <v>1175</v>
      </c>
      <c r="M43" s="88">
        <v>1016</v>
      </c>
    </row>
    <row r="44" spans="2:13" ht="27.75" customHeight="1">
      <c r="B44" s="1166"/>
      <c r="C44" s="1167"/>
      <c r="D44" s="85"/>
      <c r="E44" s="1170" t="s">
        <v>28</v>
      </c>
      <c r="F44" s="1170"/>
      <c r="G44" s="1170"/>
      <c r="H44" s="1171"/>
      <c r="I44" s="86">
        <v>380</v>
      </c>
      <c r="J44" s="87">
        <v>362</v>
      </c>
      <c r="K44" s="87">
        <v>363</v>
      </c>
      <c r="L44" s="87">
        <v>337</v>
      </c>
      <c r="M44" s="88">
        <v>356</v>
      </c>
    </row>
    <row r="45" spans="2:13" ht="27.75" customHeight="1">
      <c r="B45" s="1166"/>
      <c r="C45" s="1167"/>
      <c r="D45" s="85"/>
      <c r="E45" s="1170" t="s">
        <v>29</v>
      </c>
      <c r="F45" s="1170"/>
      <c r="G45" s="1170"/>
      <c r="H45" s="1171"/>
      <c r="I45" s="86">
        <v>1679</v>
      </c>
      <c r="J45" s="87">
        <v>1701</v>
      </c>
      <c r="K45" s="87">
        <v>1649</v>
      </c>
      <c r="L45" s="87">
        <v>1644</v>
      </c>
      <c r="M45" s="88">
        <v>1651</v>
      </c>
    </row>
    <row r="46" spans="2:13" ht="27.75" customHeight="1">
      <c r="B46" s="1166"/>
      <c r="C46" s="1167"/>
      <c r="D46" s="85"/>
      <c r="E46" s="1170" t="s">
        <v>30</v>
      </c>
      <c r="F46" s="1170"/>
      <c r="G46" s="1170"/>
      <c r="H46" s="1171"/>
      <c r="I46" s="86">
        <v>2767</v>
      </c>
      <c r="J46" s="87">
        <v>2900</v>
      </c>
      <c r="K46" s="87">
        <v>3136</v>
      </c>
      <c r="L46" s="87">
        <v>2431</v>
      </c>
      <c r="M46" s="88">
        <v>2184</v>
      </c>
    </row>
    <row r="47" spans="2:13" ht="27.75" customHeight="1">
      <c r="B47" s="1166"/>
      <c r="C47" s="1167"/>
      <c r="D47" s="85"/>
      <c r="E47" s="1170" t="s">
        <v>31</v>
      </c>
      <c r="F47" s="1170"/>
      <c r="G47" s="1170"/>
      <c r="H47" s="1171"/>
      <c r="I47" s="86" t="s">
        <v>478</v>
      </c>
      <c r="J47" s="87" t="s">
        <v>478</v>
      </c>
      <c r="K47" s="87" t="s">
        <v>478</v>
      </c>
      <c r="L47" s="87" t="s">
        <v>478</v>
      </c>
      <c r="M47" s="88" t="s">
        <v>478</v>
      </c>
    </row>
    <row r="48" spans="2:13" ht="27.75" customHeight="1">
      <c r="B48" s="1168"/>
      <c r="C48" s="1169"/>
      <c r="D48" s="85"/>
      <c r="E48" s="1170" t="s">
        <v>32</v>
      </c>
      <c r="F48" s="1170"/>
      <c r="G48" s="1170"/>
      <c r="H48" s="1171"/>
      <c r="I48" s="86" t="s">
        <v>478</v>
      </c>
      <c r="J48" s="87" t="s">
        <v>478</v>
      </c>
      <c r="K48" s="87" t="s">
        <v>478</v>
      </c>
      <c r="L48" s="87" t="s">
        <v>478</v>
      </c>
      <c r="M48" s="88" t="s">
        <v>478</v>
      </c>
    </row>
    <row r="49" spans="2:13" ht="27.75" customHeight="1">
      <c r="B49" s="1164" t="s">
        <v>33</v>
      </c>
      <c r="C49" s="1165"/>
      <c r="D49" s="89"/>
      <c r="E49" s="1170" t="s">
        <v>34</v>
      </c>
      <c r="F49" s="1170"/>
      <c r="G49" s="1170"/>
      <c r="H49" s="1171"/>
      <c r="I49" s="86">
        <v>1770</v>
      </c>
      <c r="J49" s="87">
        <v>2172</v>
      </c>
      <c r="K49" s="87">
        <v>2421</v>
      </c>
      <c r="L49" s="87">
        <v>2412</v>
      </c>
      <c r="M49" s="88">
        <v>2515</v>
      </c>
    </row>
    <row r="50" spans="2:13" ht="27.75" customHeight="1">
      <c r="B50" s="1166"/>
      <c r="C50" s="1167"/>
      <c r="D50" s="85"/>
      <c r="E50" s="1170" t="s">
        <v>35</v>
      </c>
      <c r="F50" s="1170"/>
      <c r="G50" s="1170"/>
      <c r="H50" s="1171"/>
      <c r="I50" s="86">
        <v>1104</v>
      </c>
      <c r="J50" s="87">
        <v>1020</v>
      </c>
      <c r="K50" s="87">
        <v>940</v>
      </c>
      <c r="L50" s="87">
        <v>857</v>
      </c>
      <c r="M50" s="88">
        <v>862</v>
      </c>
    </row>
    <row r="51" spans="2:13" ht="27.75" customHeight="1">
      <c r="B51" s="1168"/>
      <c r="C51" s="1169"/>
      <c r="D51" s="85"/>
      <c r="E51" s="1170" t="s">
        <v>36</v>
      </c>
      <c r="F51" s="1170"/>
      <c r="G51" s="1170"/>
      <c r="H51" s="1171"/>
      <c r="I51" s="86">
        <v>6732</v>
      </c>
      <c r="J51" s="87">
        <v>6852</v>
      </c>
      <c r="K51" s="87">
        <v>6810</v>
      </c>
      <c r="L51" s="87">
        <v>6801</v>
      </c>
      <c r="M51" s="88">
        <v>6583</v>
      </c>
    </row>
    <row r="52" spans="2:13" ht="27.75" customHeight="1" thickBot="1">
      <c r="B52" s="1172" t="s">
        <v>37</v>
      </c>
      <c r="C52" s="1173"/>
      <c r="D52" s="90"/>
      <c r="E52" s="1174" t="s">
        <v>38</v>
      </c>
      <c r="F52" s="1174"/>
      <c r="G52" s="1174"/>
      <c r="H52" s="1175"/>
      <c r="I52" s="91">
        <v>3844</v>
      </c>
      <c r="J52" s="92">
        <v>3483</v>
      </c>
      <c r="K52" s="92">
        <v>3800</v>
      </c>
      <c r="L52" s="92">
        <v>3698</v>
      </c>
      <c r="M52" s="93">
        <v>3989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43942</v>
      </c>
      <c r="E3" s="116"/>
      <c r="F3" s="117">
        <v>55958</v>
      </c>
      <c r="G3" s="118"/>
      <c r="H3" s="119"/>
    </row>
    <row r="4" spans="1:8">
      <c r="A4" s="120"/>
      <c r="B4" s="121"/>
      <c r="C4" s="122"/>
      <c r="D4" s="123">
        <v>38826</v>
      </c>
      <c r="E4" s="124"/>
      <c r="F4" s="125">
        <v>35126</v>
      </c>
      <c r="G4" s="126"/>
      <c r="H4" s="127"/>
    </row>
    <row r="5" spans="1:8">
      <c r="A5" s="108" t="s">
        <v>512</v>
      </c>
      <c r="B5" s="113"/>
      <c r="C5" s="114"/>
      <c r="D5" s="115">
        <v>58927</v>
      </c>
      <c r="E5" s="116"/>
      <c r="F5" s="117">
        <v>59338</v>
      </c>
      <c r="G5" s="118"/>
      <c r="H5" s="119"/>
    </row>
    <row r="6" spans="1:8">
      <c r="A6" s="120"/>
      <c r="B6" s="121"/>
      <c r="C6" s="122"/>
      <c r="D6" s="123">
        <v>22905</v>
      </c>
      <c r="E6" s="124"/>
      <c r="F6" s="125">
        <v>34073</v>
      </c>
      <c r="G6" s="126"/>
      <c r="H6" s="127"/>
    </row>
    <row r="7" spans="1:8">
      <c r="A7" s="108" t="s">
        <v>513</v>
      </c>
      <c r="B7" s="113"/>
      <c r="C7" s="114"/>
      <c r="D7" s="115">
        <v>88398</v>
      </c>
      <c r="E7" s="116"/>
      <c r="F7" s="117">
        <v>42839</v>
      </c>
      <c r="G7" s="118"/>
      <c r="H7" s="119"/>
    </row>
    <row r="8" spans="1:8">
      <c r="A8" s="120"/>
      <c r="B8" s="121"/>
      <c r="C8" s="122"/>
      <c r="D8" s="123">
        <v>19528</v>
      </c>
      <c r="E8" s="124"/>
      <c r="F8" s="125">
        <v>22027</v>
      </c>
      <c r="G8" s="126"/>
      <c r="H8" s="127"/>
    </row>
    <row r="9" spans="1:8">
      <c r="A9" s="108" t="s">
        <v>514</v>
      </c>
      <c r="B9" s="113"/>
      <c r="C9" s="114"/>
      <c r="D9" s="115">
        <v>88701</v>
      </c>
      <c r="E9" s="116"/>
      <c r="F9" s="117">
        <v>46819</v>
      </c>
      <c r="G9" s="118"/>
      <c r="H9" s="119"/>
    </row>
    <row r="10" spans="1:8">
      <c r="A10" s="120"/>
      <c r="B10" s="121"/>
      <c r="C10" s="122"/>
      <c r="D10" s="123">
        <v>53667</v>
      </c>
      <c r="E10" s="124"/>
      <c r="F10" s="125">
        <v>24121</v>
      </c>
      <c r="G10" s="126"/>
      <c r="H10" s="127"/>
    </row>
    <row r="11" spans="1:8">
      <c r="A11" s="108" t="s">
        <v>515</v>
      </c>
      <c r="B11" s="113"/>
      <c r="C11" s="114"/>
      <c r="D11" s="115">
        <v>78845</v>
      </c>
      <c r="E11" s="116"/>
      <c r="F11" s="117">
        <v>53270</v>
      </c>
      <c r="G11" s="118"/>
      <c r="H11" s="119"/>
    </row>
    <row r="12" spans="1:8">
      <c r="A12" s="120"/>
      <c r="B12" s="121"/>
      <c r="C12" s="128"/>
      <c r="D12" s="123">
        <v>54940</v>
      </c>
      <c r="E12" s="124"/>
      <c r="F12" s="125">
        <v>24316</v>
      </c>
      <c r="G12" s="126"/>
      <c r="H12" s="127"/>
    </row>
    <row r="13" spans="1:8">
      <c r="A13" s="108"/>
      <c r="B13" s="113"/>
      <c r="C13" s="129"/>
      <c r="D13" s="130">
        <v>71763</v>
      </c>
      <c r="E13" s="131"/>
      <c r="F13" s="132">
        <v>51645</v>
      </c>
      <c r="G13" s="133"/>
      <c r="H13" s="119"/>
    </row>
    <row r="14" spans="1:8">
      <c r="A14" s="120"/>
      <c r="B14" s="121"/>
      <c r="C14" s="122"/>
      <c r="D14" s="123">
        <v>37973</v>
      </c>
      <c r="E14" s="124"/>
      <c r="F14" s="125">
        <v>27933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5.19</v>
      </c>
      <c r="C19" s="134">
        <f>ROUND(VALUE(SUBSTITUTE(実質収支比率等に係る経年分析!G$48,"▲","-")),2)</f>
        <v>6.27</v>
      </c>
      <c r="D19" s="134">
        <f>ROUND(VALUE(SUBSTITUTE(実質収支比率等に係る経年分析!H$48,"▲","-")),2)</f>
        <v>6.5</v>
      </c>
      <c r="E19" s="134">
        <f>ROUND(VALUE(SUBSTITUTE(実質収支比率等に係る経年分析!I$48,"▲","-")),2)</f>
        <v>6.7</v>
      </c>
      <c r="F19" s="134">
        <f>ROUND(VALUE(SUBSTITUTE(実質収支比率等に係る経年分析!J$48,"▲","-")),2)</f>
        <v>6.8</v>
      </c>
    </row>
    <row r="20" spans="1:11">
      <c r="A20" s="134" t="s">
        <v>43</v>
      </c>
      <c r="B20" s="134">
        <f>ROUND(VALUE(SUBSTITUTE(実質収支比率等に係る経年分析!F$47,"▲","-")),2)</f>
        <v>7.82</v>
      </c>
      <c r="C20" s="134">
        <f>ROUND(VALUE(SUBSTITUTE(実質収支比率等に係る経年分析!G$47,"▲","-")),2)</f>
        <v>13.33</v>
      </c>
      <c r="D20" s="134">
        <f>ROUND(VALUE(SUBSTITUTE(実質収支比率等に係る経年分析!H$47,"▲","-")),2)</f>
        <v>18.63</v>
      </c>
      <c r="E20" s="134">
        <f>ROUND(VALUE(SUBSTITUTE(実質収支比率等に係る経年分析!I$47,"▲","-")),2)</f>
        <v>20.7</v>
      </c>
      <c r="F20" s="134">
        <f>ROUND(VALUE(SUBSTITUTE(実質収支比率等に係る経年分析!J$47,"▲","-")),2)</f>
        <v>20.63</v>
      </c>
    </row>
    <row r="21" spans="1:11">
      <c r="A21" s="134" t="s">
        <v>44</v>
      </c>
      <c r="B21" s="134">
        <f>IF(ISNUMBER(VALUE(SUBSTITUTE(実質収支比率等に係る経年分析!F$49,"▲","-"))),ROUND(VALUE(SUBSTITUTE(実質収支比率等に係る経年分析!F$49,"▲","-")),2),NA())</f>
        <v>-1.48</v>
      </c>
      <c r="C21" s="134">
        <f>IF(ISNUMBER(VALUE(SUBSTITUTE(実質収支比率等に係る経年分析!G$49,"▲","-"))),ROUND(VALUE(SUBSTITUTE(実質収支比率等に係る経年分析!G$49,"▲","-")),2),NA())</f>
        <v>6.71</v>
      </c>
      <c r="D21" s="134">
        <f>IF(ISNUMBER(VALUE(SUBSTITUTE(実質収支比率等に係る経年分析!H$49,"▲","-"))),ROUND(VALUE(SUBSTITUTE(実質収支比率等に係る経年分析!H$49,"▲","-")),2),NA())</f>
        <v>5.36</v>
      </c>
      <c r="E21" s="134">
        <f>IF(ISNUMBER(VALUE(SUBSTITUTE(実質収支比率等に係る経年分析!I$49,"▲","-"))),ROUND(VALUE(SUBSTITUTE(実質収支比率等に係る経年分析!I$49,"▲","-")),2),NA())</f>
        <v>2.29</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特別養護老人ホーム事業特別会計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交通災害共済事業特別会計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温泉事業特別会計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1.0900000000000001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910</v>
      </c>
      <c r="E42" s="136"/>
      <c r="F42" s="136"/>
      <c r="G42" s="136">
        <f>'実質公債費比率（分子）の構造'!L$52</f>
        <v>911</v>
      </c>
      <c r="H42" s="136"/>
      <c r="I42" s="136"/>
      <c r="J42" s="136">
        <f>'実質公債費比率（分子）の構造'!M$52</f>
        <v>914</v>
      </c>
      <c r="K42" s="136"/>
      <c r="L42" s="136"/>
      <c r="M42" s="136">
        <f>'実質公債費比率（分子）の構造'!N$52</f>
        <v>877</v>
      </c>
      <c r="N42" s="136"/>
      <c r="O42" s="136"/>
      <c r="P42" s="136">
        <f>'実質公債費比率（分子）の構造'!O$52</f>
        <v>837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34</v>
      </c>
      <c r="C45" s="136"/>
      <c r="D45" s="136"/>
      <c r="E45" s="136">
        <f>'実質公債費比率（分子）の構造'!L$49</f>
        <v>28</v>
      </c>
      <c r="F45" s="136"/>
      <c r="G45" s="136"/>
      <c r="H45" s="136">
        <f>'実質公債費比率（分子）の構造'!M$49</f>
        <v>29</v>
      </c>
      <c r="I45" s="136"/>
      <c r="J45" s="136"/>
      <c r="K45" s="136">
        <f>'実質公債費比率（分子）の構造'!N$49</f>
        <v>34</v>
      </c>
      <c r="L45" s="136"/>
      <c r="M45" s="136"/>
      <c r="N45" s="136">
        <f>'実質公債費比率（分子）の構造'!O$49</f>
        <v>52</v>
      </c>
      <c r="O45" s="136"/>
      <c r="P45" s="136"/>
    </row>
    <row r="46" spans="1:16">
      <c r="A46" s="136" t="s">
        <v>55</v>
      </c>
      <c r="B46" s="136">
        <f>'実質公債費比率（分子）の構造'!K$48</f>
        <v>258</v>
      </c>
      <c r="C46" s="136"/>
      <c r="D46" s="136"/>
      <c r="E46" s="136">
        <f>'実質公債費比率（分子）の構造'!L$48</f>
        <v>229</v>
      </c>
      <c r="F46" s="136"/>
      <c r="G46" s="136"/>
      <c r="H46" s="136">
        <f>'実質公債費比率（分子）の構造'!M$48</f>
        <v>211</v>
      </c>
      <c r="I46" s="136"/>
      <c r="J46" s="136"/>
      <c r="K46" s="136">
        <f>'実質公債費比率（分子）の構造'!N$48</f>
        <v>193</v>
      </c>
      <c r="L46" s="136"/>
      <c r="M46" s="136"/>
      <c r="N46" s="136">
        <f>'実質公債費比率（分子）の構造'!O$48</f>
        <v>138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992</v>
      </c>
      <c r="C49" s="136"/>
      <c r="D49" s="136"/>
      <c r="E49" s="136">
        <f>'実質公債費比率（分子）の構造'!L$45</f>
        <v>920</v>
      </c>
      <c r="F49" s="136"/>
      <c r="G49" s="136"/>
      <c r="H49" s="136">
        <f>'実質公債費比率（分子）の構造'!M$45</f>
        <v>869</v>
      </c>
      <c r="I49" s="136"/>
      <c r="J49" s="136"/>
      <c r="K49" s="136">
        <f>'実質公債費比率（分子）の構造'!N$45</f>
        <v>730</v>
      </c>
      <c r="L49" s="136"/>
      <c r="M49" s="136"/>
      <c r="N49" s="136">
        <f>'実質公債費比率（分子）の構造'!O$45</f>
        <v>631</v>
      </c>
      <c r="O49" s="136"/>
      <c r="P49" s="136"/>
    </row>
    <row r="50" spans="1:16">
      <c r="A50" s="136" t="s">
        <v>59</v>
      </c>
      <c r="B50" s="136" t="e">
        <f>NA()</f>
        <v>#N/A</v>
      </c>
      <c r="C50" s="136">
        <f>IF(ISNUMBER('実質公債費比率（分子）の構造'!K$53),'実質公債費比率（分子）の構造'!K$53,NA())</f>
        <v>374</v>
      </c>
      <c r="D50" s="136" t="e">
        <f>NA()</f>
        <v>#N/A</v>
      </c>
      <c r="E50" s="136" t="e">
        <f>NA()</f>
        <v>#N/A</v>
      </c>
      <c r="F50" s="136">
        <f>IF(ISNUMBER('実質公債費比率（分子）の構造'!L$53),'実質公債費比率（分子）の構造'!L$53,NA())</f>
        <v>266</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80</v>
      </c>
      <c r="M50" s="136" t="e">
        <f>NA()</f>
        <v>#N/A</v>
      </c>
      <c r="N50" s="136" t="e">
        <f>NA()</f>
        <v>#N/A</v>
      </c>
      <c r="O50" s="136">
        <f>IF(ISNUMBER('実質公債費比率（分子）の構造'!O$53),'実質公債費比率（分子）の構造'!O$53,NA())</f>
        <v>-16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6732</v>
      </c>
      <c r="E56" s="135"/>
      <c r="F56" s="135"/>
      <c r="G56" s="135">
        <f>'将来負担比率（分子）の構造'!J$51</f>
        <v>6852</v>
      </c>
      <c r="H56" s="135"/>
      <c r="I56" s="135"/>
      <c r="J56" s="135">
        <f>'将来負担比率（分子）の構造'!K$51</f>
        <v>6810</v>
      </c>
      <c r="K56" s="135"/>
      <c r="L56" s="135"/>
      <c r="M56" s="135">
        <f>'将来負担比率（分子）の構造'!L$51</f>
        <v>6801</v>
      </c>
      <c r="N56" s="135"/>
      <c r="O56" s="135"/>
      <c r="P56" s="135">
        <f>'将来負担比率（分子）の構造'!M$51</f>
        <v>6583</v>
      </c>
    </row>
    <row r="57" spans="1:16">
      <c r="A57" s="135" t="s">
        <v>35</v>
      </c>
      <c r="B57" s="135"/>
      <c r="C57" s="135"/>
      <c r="D57" s="135">
        <f>'将来負担比率（分子）の構造'!I$50</f>
        <v>1104</v>
      </c>
      <c r="E57" s="135"/>
      <c r="F57" s="135"/>
      <c r="G57" s="135">
        <f>'将来負担比率（分子）の構造'!J$50</f>
        <v>1020</v>
      </c>
      <c r="H57" s="135"/>
      <c r="I57" s="135"/>
      <c r="J57" s="135">
        <f>'将来負担比率（分子）の構造'!K$50</f>
        <v>940</v>
      </c>
      <c r="K57" s="135"/>
      <c r="L57" s="135"/>
      <c r="M57" s="135">
        <f>'将来負担比率（分子）の構造'!L$50</f>
        <v>857</v>
      </c>
      <c r="N57" s="135"/>
      <c r="O57" s="135"/>
      <c r="P57" s="135">
        <f>'将来負担比率（分子）の構造'!M$50</f>
        <v>862</v>
      </c>
    </row>
    <row r="58" spans="1:16">
      <c r="A58" s="135" t="s">
        <v>34</v>
      </c>
      <c r="B58" s="135"/>
      <c r="C58" s="135"/>
      <c r="D58" s="135">
        <f>'将来負担比率（分子）の構造'!I$49</f>
        <v>1770</v>
      </c>
      <c r="E58" s="135"/>
      <c r="F58" s="135"/>
      <c r="G58" s="135">
        <f>'将来負担比率（分子）の構造'!J$49</f>
        <v>2172</v>
      </c>
      <c r="H58" s="135"/>
      <c r="I58" s="135"/>
      <c r="J58" s="135">
        <f>'将来負担比率（分子）の構造'!K$49</f>
        <v>2421</v>
      </c>
      <c r="K58" s="135"/>
      <c r="L58" s="135"/>
      <c r="M58" s="135">
        <f>'将来負担比率（分子）の構造'!L$49</f>
        <v>2412</v>
      </c>
      <c r="N58" s="135"/>
      <c r="O58" s="135"/>
      <c r="P58" s="135">
        <f>'将来負担比率（分子）の構造'!M$49</f>
        <v>2515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2767</v>
      </c>
      <c r="C61" s="135"/>
      <c r="D61" s="135"/>
      <c r="E61" s="135">
        <f>'将来負担比率（分子）の構造'!J$46</f>
        <v>2900</v>
      </c>
      <c r="F61" s="135"/>
      <c r="G61" s="135"/>
      <c r="H61" s="135">
        <f>'将来負担比率（分子）の構造'!K$46</f>
        <v>3136</v>
      </c>
      <c r="I61" s="135"/>
      <c r="J61" s="135"/>
      <c r="K61" s="135">
        <f>'将来負担比率（分子）の構造'!L$46</f>
        <v>2431</v>
      </c>
      <c r="L61" s="135"/>
      <c r="M61" s="135"/>
      <c r="N61" s="135">
        <f>'将来負担比率（分子）の構造'!M$46</f>
        <v>2184</v>
      </c>
      <c r="O61" s="135"/>
      <c r="P61" s="135"/>
    </row>
    <row r="62" spans="1:16">
      <c r="A62" s="135" t="s">
        <v>29</v>
      </c>
      <c r="B62" s="135">
        <f>'将来負担比率（分子）の構造'!I$45</f>
        <v>1679</v>
      </c>
      <c r="C62" s="135"/>
      <c r="D62" s="135"/>
      <c r="E62" s="135">
        <f>'将来負担比率（分子）の構造'!J$45</f>
        <v>1701</v>
      </c>
      <c r="F62" s="135"/>
      <c r="G62" s="135"/>
      <c r="H62" s="135">
        <f>'将来負担比率（分子）の構造'!K$45</f>
        <v>1649</v>
      </c>
      <c r="I62" s="135"/>
      <c r="J62" s="135"/>
      <c r="K62" s="135">
        <f>'将来負担比率（分子）の構造'!L$45</f>
        <v>1644</v>
      </c>
      <c r="L62" s="135"/>
      <c r="M62" s="135"/>
      <c r="N62" s="135">
        <f>'将来負担比率（分子）の構造'!M$45</f>
        <v>1651</v>
      </c>
      <c r="O62" s="135"/>
      <c r="P62" s="135"/>
    </row>
    <row r="63" spans="1:16">
      <c r="A63" s="135" t="s">
        <v>28</v>
      </c>
      <c r="B63" s="135">
        <f>'将来負担比率（分子）の構造'!I$44</f>
        <v>380</v>
      </c>
      <c r="C63" s="135"/>
      <c r="D63" s="135"/>
      <c r="E63" s="135">
        <f>'将来負担比率（分子）の構造'!J$44</f>
        <v>362</v>
      </c>
      <c r="F63" s="135"/>
      <c r="G63" s="135"/>
      <c r="H63" s="135">
        <f>'将来負担比率（分子）の構造'!K$44</f>
        <v>363</v>
      </c>
      <c r="I63" s="135"/>
      <c r="J63" s="135"/>
      <c r="K63" s="135">
        <f>'将来負担比率（分子）の構造'!L$44</f>
        <v>337</v>
      </c>
      <c r="L63" s="135"/>
      <c r="M63" s="135"/>
      <c r="N63" s="135">
        <f>'将来負担比率（分子）の構造'!M$44</f>
        <v>356</v>
      </c>
      <c r="O63" s="135"/>
      <c r="P63" s="135"/>
    </row>
    <row r="64" spans="1:16">
      <c r="A64" s="135" t="s">
        <v>27</v>
      </c>
      <c r="B64" s="135">
        <f>'将来負担比率（分子）の構造'!I$43</f>
        <v>1974</v>
      </c>
      <c r="C64" s="135"/>
      <c r="D64" s="135"/>
      <c r="E64" s="135">
        <f>'将来負担比率（分子）の構造'!J$43</f>
        <v>1685</v>
      </c>
      <c r="F64" s="135"/>
      <c r="G64" s="135"/>
      <c r="H64" s="135">
        <f>'将来負担比率（分子）の構造'!K$43</f>
        <v>1402</v>
      </c>
      <c r="I64" s="135"/>
      <c r="J64" s="135"/>
      <c r="K64" s="135">
        <f>'将来負担比率（分子）の構造'!L$43</f>
        <v>1175</v>
      </c>
      <c r="L64" s="135"/>
      <c r="M64" s="135"/>
      <c r="N64" s="135">
        <f>'将来負担比率（分子）の構造'!M$43</f>
        <v>1016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6650</v>
      </c>
      <c r="C66" s="135"/>
      <c r="D66" s="135"/>
      <c r="E66" s="135">
        <f>'将来負担比率（分子）の構造'!J$41</f>
        <v>6879</v>
      </c>
      <c r="F66" s="135"/>
      <c r="G66" s="135"/>
      <c r="H66" s="135">
        <f>'将来負担比率（分子）の構造'!K$41</f>
        <v>7422</v>
      </c>
      <c r="I66" s="135"/>
      <c r="J66" s="135"/>
      <c r="K66" s="135">
        <f>'将来負担比率（分子）の構造'!L$41</f>
        <v>8182</v>
      </c>
      <c r="L66" s="135"/>
      <c r="M66" s="135"/>
      <c r="N66" s="135">
        <f>'将来負担比率（分子）の構造'!M$41</f>
        <v>8743</v>
      </c>
      <c r="O66" s="135"/>
      <c r="P66" s="135"/>
    </row>
    <row r="67" spans="1:16">
      <c r="A67" s="135" t="s">
        <v>63</v>
      </c>
      <c r="B67" s="135" t="e">
        <f>NA()</f>
        <v>#N/A</v>
      </c>
      <c r="C67" s="135">
        <f>IF(ISNUMBER('将来負担比率（分子）の構造'!I$52), IF('将来負担比率（分子）の構造'!I$52 &lt; 0, 0, '将来負担比率（分子）の構造'!I$52), NA())</f>
        <v>3844</v>
      </c>
      <c r="D67" s="135" t="e">
        <f>NA()</f>
        <v>#N/A</v>
      </c>
      <c r="E67" s="135" t="e">
        <f>NA()</f>
        <v>#N/A</v>
      </c>
      <c r="F67" s="135">
        <f>IF(ISNUMBER('将来負担比率（分子）の構造'!J$52), IF('将来負担比率（分子）の構造'!J$52 &lt; 0, 0, '将来負担比率（分子）の構造'!J$52), NA())</f>
        <v>3483</v>
      </c>
      <c r="G67" s="135" t="e">
        <f>NA()</f>
        <v>#N/A</v>
      </c>
      <c r="H67" s="135" t="e">
        <f>NA()</f>
        <v>#N/A</v>
      </c>
      <c r="I67" s="135">
        <f>IF(ISNUMBER('将来負担比率（分子）の構造'!K$52), IF('将来負担比率（分子）の構造'!K$52 &lt; 0, 0, '将来負担比率（分子）の構造'!K$52), NA())</f>
        <v>3800</v>
      </c>
      <c r="J67" s="135" t="e">
        <f>NA()</f>
        <v>#N/A</v>
      </c>
      <c r="K67" s="135" t="e">
        <f>NA()</f>
        <v>#N/A</v>
      </c>
      <c r="L67" s="135">
        <f>IF(ISNUMBER('将来負担比率（分子）の構造'!L$52), IF('将来負担比率（分子）の構造'!L$52 &lt; 0, 0, '将来負担比率（分子）の構造'!L$52), NA())</f>
        <v>3698</v>
      </c>
      <c r="M67" s="135" t="e">
        <f>NA()</f>
        <v>#N/A</v>
      </c>
      <c r="N67" s="135" t="e">
        <f>NA()</f>
        <v>#N/A</v>
      </c>
      <c r="O67" s="135">
        <f>IF(ISNUMBER('将来負担比率（分子）の構造'!M$52), IF('将来負担比率（分子）の構造'!M$52 &lt; 0, 0, '将来負担比率（分子）の構造'!M$52), NA())</f>
        <v>3989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2015-04-14T02:37:51Z</cp:lastPrinted>
  <dcterms:created xsi:type="dcterms:W3CDTF">2015-02-17T06:50:03Z</dcterms:created>
  <dcterms:modified xsi:type="dcterms:W3CDTF">2015-04-23T01:28:25Z</dcterms:modified>
</cp:coreProperties>
</file>