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2049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C35" i="10"/>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<sst xmlns="http://schemas.openxmlformats.org/spreadsheetml/2006/main" count="1155" uniqueCount="615">
  <si>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</si>
  <si>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</si>
  <si>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</si>
  <si>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</si>
  <si>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</si>
  <si>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</si>
  <si>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</si>
  <si>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</si>
  <si>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</si>
  <si>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</si>
  <si>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</si>
  <si>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</si>
  <si>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</si>
  <si>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</si>
  <si>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</si>
  <si>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</si>
  <si>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</si>
  <si>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</si>
  <si>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</si>
  <si>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</si>
  <si>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</si>
  <si>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</si>
  <si>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</si>
  <si>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</si>
  <si>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</si>
  <si>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</si>
  <si>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</si>
  <si>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</si>
  <si>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</si>
  <si>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</si>
  <si>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</si>
  <si>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</si>
  <si>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</si>
  <si>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</si>
  <si>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</si>
  <si>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</si>
  <si>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</si>
  <si>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</si>
  <si>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</si>
  <si>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</si>
  <si>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</si>
  <si>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</si>
  <si>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</si>
  <si>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</si>
  <si>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</si>
  <si>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</si>
  <si>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</si>
  <si>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</si>
  <si>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</si>
  <si>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</si>
  <si>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</si>
  <si>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</si>
  <si>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</si>
  <si>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</si>
  <si>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</si>
  <si>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</si>
  <si>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</si>
  <si>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</si>
  <si>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</si>
  <si>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</si>
  <si>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</si>
  <si>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</si>
  <si>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</si>
  <si>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</si>
  <si>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</si>
  <si>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</si>
  <si>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</si>
  <si>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</si>
  <si>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</si>
  <si>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</si>
  <si>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</si>
  <si>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</si>
  <si>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</si>
  <si>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</si>
  <si>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</si>
  <si>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</si>
  <si>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</si>
  <si>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</si>
  <si>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</si>
  <si>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</si>
  <si>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</si>
  <si>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</si>
  <si>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</si>
  <si>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</si>
  <si>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</si>
  <si>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</si>
  <si>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</si>
  <si>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</si>
  <si>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</si>
  <si>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</si>
  <si>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</si>
  <si>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</si>
  <si>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</si>
  <si>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</si>
  <si>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</si>
  <si>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</si>
  <si>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</si>
  <si>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</si>
  <si>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</si>
  <si>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</si>
  <si>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</si>
  <si>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</si>
  <si>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</si>
  <si>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</si>
  <si>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</si>
  <si>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</si>
  <si>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</si>
  <si>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</si>
  <si>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</si>
  <si>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</si>
  <si>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</si>
  <si>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</si>
  <si>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</si>
  <si>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</si>
  <si>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</si>
  <si>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</si>
  <si>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</si>
  <si>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</si>
  <si>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</si>
  <si>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</si>
  <si>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</si>
  <si>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</si>
  <si>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</si>
  <si>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</si>
  <si>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</si>
  <si>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</si>
  <si>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</si>
  <si>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</si>
  <si>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</si>
  <si>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</si>
  <si>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</si>
  <si>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</si>
  <si>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</si>
  <si>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</si>
  <si>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</si>
  <si>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</si>
  <si>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</si>
  <si>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</si>
  <si>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</si>
  <si>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</si>
  <si>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</si>
  <si>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</si>
  <si>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</si>
  <si>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</si>
  <si>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</si>
  <si>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</si>
  <si>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</si>
  <si>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</si>
  <si>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</si>
  <si>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</si>
  <si>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</si>
  <si>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</si>
  <si>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</si>
  <si>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</si>
  <si>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</si>
  <si>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</si>
  <si>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</si>
  <si>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</si>
  <si>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</si>
  <si>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</si>
  <si>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</si>
  <si>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</si>
  <si>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</si>
  <si>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</si>
  <si>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</si>
  <si>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</si>
  <si>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</si>
  <si>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</si>
  <si>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</si>
  <si>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</si>
  <si>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</si>
  <si>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</si>
  <si>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</si>
  <si>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</si>
  <si>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</si>
  <si>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</si>
  <si>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</si>
  <si>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</si>
  <si>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</si>
  <si>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</si>
  <si>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</si>
  <si>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</si>
  <si>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</si>
  <si>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</si>
  <si>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</si>
  <si>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</si>
  <si>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</si>
  <si>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</si>
  <si>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</si>
  <si>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</si>
  <si>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</si>
  <si>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</si>
  <si>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</si>
  <si>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</si>
  <si>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</si>
  <si>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</si>
  <si>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</si>
  <si>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</si>
  <si>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</si>
  <si>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</si>
  <si>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</si>
  <si>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</si>
  <si>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</si>
  <si>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</si>
  <si>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</si>
  <si>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長野県下諏訪町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</si>
  <si>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</si>
  <si>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</si>
  <si>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</si>
  <si>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</si>
  <si>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</si>
  <si>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</si>
  <si>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</si>
  <si>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</si>
  <si>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</si>
  <si>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</si>
  <si>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</si>
  <si>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</si>
  <si>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</si>
  <si>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</si>
  <si>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</si>
  <si>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</si>
  <si>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</si>
  <si>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</si>
  <si>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</si>
  <si>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</si>
  <si>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</si>
  <si>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</si>
  <si>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</si>
  <si>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</si>
  <si>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</si>
  <si>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</si>
  <si>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</si>
  <si>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</si>
  <si>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</si>
  <si>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</si>
  <si>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</si>
  <si>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</si>
  <si>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</si>
  <si>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</si>
  <si>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</si>
  <si>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</si>
  <si>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</si>
  <si>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</si>
  <si>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</si>
  <si>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</si>
  <si>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</si>
  <si>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</si>
  <si>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</si>
  <si>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</si>
  <si>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</si>
  <si>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</si>
  <si>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</si>
  <si>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</si>
  <si>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</si>
  <si>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</si>
  <si>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</si>
  <si>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</si>
  <si>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</si>
  <si>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</si>
  <si>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</si>
  <si>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</si>
  <si>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</si>
  <si>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</si>
  <si>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</si>
  <si>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</si>
  <si>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</si>
  <si>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</si>
  <si>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</si>
  <si>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</si>
  <si>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</si>
  <si>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</si>
  <si>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</si>
  <si>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</si>
  <si>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</si>
  <si>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</si>
  <si>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</si>
  <si>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</si>
  <si>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</si>
  <si>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</si>
  <si>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</si>
  <si>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</si>
  <si>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</si>
  <si>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</si>
  <si>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</si>
  <si>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</si>
  <si>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</si>
  <si>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</si>
  <si>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</si>
  <si>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</si>
  <si>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</si>
  <si>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</si>
  <si>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</si>
  <si>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</si>
  <si>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</si>
  <si>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</si>
  <si>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</si>
  <si>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</si>
  <si>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</si>
  <si>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</si>
  <si>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</si>
  <si>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</si>
  <si>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</si>
  <si>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</si>
  <si>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</si>
  <si>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</si>
  <si>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</si>
  <si>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</si>
  <si>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</si>
  <si>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</si>
  <si>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</si>
  <si>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</si>
  <si>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</si>
  <si>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</si>
  <si>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</si>
  <si>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</si>
  <si>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</si>
  <si>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</si>
  <si>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</si>
  <si>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</si>
  <si>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</si>
  <si>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</si>
  <si>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</si>
  <si>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</si>
  <si>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</si>
  <si>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</si>
  <si>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</si>
  <si>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</si>
  <si>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</si>
  <si>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</si>
  <si>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</si>
  <si>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</si>
  <si>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</si>
  <si>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</si>
  <si>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</si>
  <si>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</si>
  <si>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</si>
  <si>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</si>
  <si>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</si>
  <si>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</si>
  <si>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</si>
  <si>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</si>
  <si>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</si>
  <si>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</si>
  <si>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</si>
  <si>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</si>
  <si>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</si>
  <si>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</si>
  <si>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</si>
  <si>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</si>
  <si>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</si>
  <si>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</si>
  <si>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</si>
  <si>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</si>
  <si>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長野県下諏訪町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</si>
  <si>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</si>
  <si>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</si>
  <si>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</si>
  <si>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</si>
  <si>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</si>
  <si>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</si>
  <si>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</si>
  <si>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</si>
  <si>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</si>
  <si>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</si>
  <si>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</si>
  <si>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</si>
  <si>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</si>
  <si>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</si>
  <si>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</si>
  <si>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</si>
  <si>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</si>
  <si>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</si>
  <si>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</si>
  <si>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</si>
  <si>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</si>
  <si>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</si>
  <si>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</si>
  <si>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</si>
  <si>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</si>
  <si>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</si>
  <si>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</si>
  <si>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</si>
  <si>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</si>
  <si>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</si>
  <si>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</si>
  <si>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</si>
  <si>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</si>
  <si>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</si>
  <si>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</si>
  <si>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</si>
  <si>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</si>
  <si>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</si>
  <si>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</si>
  <si>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</si>
  <si>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</si>
  <si>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</si>
  <si>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</si>
  <si>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</si>
  <si>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</si>
  <si>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</si>
  <si>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</si>
  <si>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</si>
  <si>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</si>
  <si>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</si>
  <si>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</si>
  <si>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</si>
  <si>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</si>
  <si>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</si>
  <si>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</si>
  <si>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</si>
  <si>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</si>
  <si>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</si>
  <si>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</si>
  <si>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</si>
  <si>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</si>
  <si>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</si>
  <si>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</si>
  <si>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</si>
  <si>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</si>
  <si>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</si>
  <si>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</si>
  <si>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</si>
  <si>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</si>
  <si>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</si>
  <si>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</si>
  <si>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</si>
  <si>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</si>
  <si>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</si>
  <si>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</si>
  <si>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</si>
  <si>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</si>
  <si>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</si>
  <si>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</si>
  <si>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</si>
  <si>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</si>
  <si>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</si>
  <si>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</si>
  <si>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</si>
  <si>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</si>
  <si>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</si>
  <si>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</si>
  <si>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</si>
  <si>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</si>
  <si>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</si>
  <si>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</si>
  <si>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</si>
  <si>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</si>
  <si>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</si>
  <si>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</si>
  <si>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</si>
  <si>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</si>
  <si>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</si>
  <si>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</si>
  <si>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</si>
  <si>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</si>
  <si>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</si>
  <si>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</si>
  <si>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</si>
  <si>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</si>
  <si>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</si>
  <si>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</si>
  <si>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</si>
  <si>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</si>
  <si>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</si>
  <si>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</si>
  <si>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</si>
  <si>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</si>
  <si>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</si>
  <si>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温泉事業特別会計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</si>
  <si>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</si>
  <si>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</si>
  <si>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</si>
  <si>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</si>
  <si>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</si>
  <si>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交通災害共済事業特別会計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</si>
  <si>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</si>
  <si>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</si>
  <si>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</si>
  <si>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</si>
  <si>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</si>
  <si>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</si>
  <si>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</si>
  <si>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</si>
  <si>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</si>
  <si>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</si>
  <si>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</si>
  <si>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</si>
  <si>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</si>
  <si>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</si>
  <si>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</si>
  <si>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</si>
  <si>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</si>
  <si>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</si>
  <si>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</si>
  <si>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</si>
  <si>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</si>
  <si>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</si>
  <si>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</si>
  <si>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</si>
  <si>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</si>
  <si>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</si>
  <si>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</si>
  <si>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</si>
  <si>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</si>
  <si>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</si>
  <si>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</si>
  <si>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</si>
  <si>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</si>
  <si>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</si>
  <si>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</si>
  <si>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</si>
  <si>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</si>
  <si>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</si>
  <si>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</si>
  <si>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</si>
  <si>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</si>
  <si>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</si>
  <si>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</si>
  <si>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</si>
  <si>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</si>
  <si>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</si>
  <si>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</si>
  <si>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</si>
  <si>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</si>
  <si>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</si>
  <si>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</si>
  <si>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</si>
  <si>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</si>
  <si>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</si>
  <si>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</si>
  <si>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</si>
  <si>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</si>
  <si>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</si>
  <si>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</si>
  <si>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</si>
  <si>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</si>
  <si>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</si>
  <si>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</si>
  <si>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</si>
  <si>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</si>
  <si>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</si>
  <si>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</si>
  <si>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</si>
  <si>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</si>
  <si>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</si>
  <si>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</si>
  <si>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</si>
  <si>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</si>
  <si>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</si>
  <si>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</si>
  <si>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</si>
  <si>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</si>
  <si>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</si>
  <si>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</si>
  <si>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</si>
  <si>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</si>
  <si>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</si>
  <si>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</si>
  <si>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</si>
  <si>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</si>
  <si>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</si>
  <si>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</si>
  <si>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</si>
  <si>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下水道事業会計</t>
  </si>
  <si>
    <t>温泉事業特別会計</t>
  </si>
  <si>
    <t>国民健康保険特別会計</t>
  </si>
  <si>
    <t>交通災害共済事業特別会計</t>
  </si>
  <si>
    <t>駐車場事業特別会計</t>
  </si>
  <si>
    <t>後期高齢者医療特別会計</t>
  </si>
  <si>
    <t>その他会計（赤字）</t>
  </si>
  <si>
    <t>その他会計（黒字）</t>
  </si>
  <si>
    <t>下諏訪町土地開発公社</t>
    <rPh sb="0" eb="4">
      <t>シモスワマチ</t>
    </rPh>
    <rPh sb="4" eb="10">
      <t>トチカイハツコウシャ</t>
    </rPh>
    <phoneticPr fontId="30"/>
  </si>
  <si>
    <t>社団法人　下諏訪町地域開発公社</t>
    <rPh sb="0" eb="4">
      <t>シャダンホウジン</t>
    </rPh>
    <rPh sb="5" eb="9">
      <t>シモスワマチ</t>
    </rPh>
    <rPh sb="9" eb="11">
      <t>チイキ</t>
    </rPh>
    <rPh sb="11" eb="13">
      <t>カイハツ</t>
    </rPh>
    <rPh sb="13" eb="15">
      <t>コウシャ</t>
    </rPh>
    <phoneticPr fontId="30"/>
  </si>
  <si>
    <t>-</t>
    <phoneticPr fontId="2"/>
  </si>
  <si>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</si>
  <si>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</si>
  <si>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</si>
  <si>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</si>
  <si>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</si>
  <si>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</si>
  <si>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</si>
  <si>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</si>
  <si>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</si>
  <si>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</si>
  <si>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</si>
  <si>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</si>
  <si>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</si>
  <si>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</si>
  <si>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</si>
  <si>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</si>
  <si>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諏訪広域公立大学事務組合</t>
    <rPh sb="0" eb="2">
      <t>スワ</t>
    </rPh>
    <rPh sb="2" eb="4">
      <t>コウイキ</t>
    </rPh>
    <rPh sb="4" eb="6">
      <t>コウリツ</t>
    </rPh>
    <rPh sb="6" eb="8">
      <t>ダイガク</t>
    </rPh>
    <rPh sb="8" eb="10">
      <t>ジム</t>
    </rPh>
    <rPh sb="10" eb="12">
      <t>クミアイ</t>
    </rPh>
    <phoneticPr fontId="2"/>
  </si>
  <si>
    <t>公共施設整備基金</t>
    <rPh sb="0" eb="2">
      <t>コウキョウ</t>
    </rPh>
    <rPh sb="2" eb="4">
      <t>シセツ</t>
    </rPh>
    <rPh sb="4" eb="6">
      <t>セイビ</t>
    </rPh>
    <rPh sb="6" eb="8">
      <t>キキン</t>
    </rPh>
    <phoneticPr fontId="11"/>
  </si>
  <si>
    <t>地域開発整備基金</t>
    <rPh sb="0" eb="2">
      <t>チイキ</t>
    </rPh>
    <rPh sb="2" eb="4">
      <t>カイハツ</t>
    </rPh>
    <rPh sb="4" eb="6">
      <t>セイビ</t>
    </rPh>
    <rPh sb="6" eb="8">
      <t>キキン</t>
    </rPh>
    <phoneticPr fontId="11"/>
  </si>
  <si>
    <t>社会福祉基金</t>
    <rPh sb="0" eb="2">
      <t>シャカイ</t>
    </rPh>
    <rPh sb="2" eb="4">
      <t>フクシ</t>
    </rPh>
    <rPh sb="4" eb="6">
      <t>キキン</t>
    </rPh>
    <phoneticPr fontId="11"/>
  </si>
  <si>
    <t>ふるさとまちづくり基金</t>
    <rPh sb="9" eb="11">
      <t>キキン</t>
    </rPh>
    <phoneticPr fontId="11"/>
  </si>
  <si>
    <t>指定施設利用奨励基金</t>
    <rPh sb="0" eb="2">
      <t>シテイ</t>
    </rPh>
    <rPh sb="2" eb="4">
      <t>シセツ</t>
    </rPh>
    <rPh sb="4" eb="6">
      <t>リヨウ</t>
    </rPh>
    <rPh sb="6" eb="8">
      <t>ショウレイ</t>
    </rPh>
    <rPh sb="8" eb="10">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</si>
  <si>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</si>
  <si>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</si>
  <si>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</si>
  <si>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</si>
  <si>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</si>
  <si>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内の平均を上回っているものの、有形固定資産減価償却率では平均を下回っている。将来負担比率を押し上げている要因である土地開発公社に係る負債については、現在計画に基づき解消を進めていることから、減少していくことが見込まれるが、一方で起債の現在高は増加傾向にあるため、当面の間は60％代で推移していくことが予想される。既存施設の老朽化が進んでいることから、今後多額の改修費用等が必要になり、将来負担比率の増加が見込まれる中、公共施設等総合管理計画に基づき、計画性を持った施設の修繕・改修等を行っていく。</t>
    <rPh sb="127" eb="129">
      <t>イッポウ</t>
    </rPh>
    <rPh sb="130" eb="132">
      <t>キサイ</t>
    </rPh>
    <rPh sb="133" eb="135">
      <t>ゲンザイ</t>
    </rPh>
    <rPh sb="135" eb="136">
      <t>ダカ</t>
    </rPh>
    <rPh sb="137" eb="139">
      <t>ゾウカ</t>
    </rPh>
    <rPh sb="139" eb="141">
      <t>ケイコウ</t>
    </rPh>
    <rPh sb="147" eb="149">
      <t>トウメン</t>
    </rPh>
    <rPh sb="150" eb="151">
      <t>アイダ</t>
    </rPh>
    <rPh sb="155" eb="156">
      <t>ダイ</t>
    </rPh>
    <rPh sb="157" eb="159">
      <t>スイイ</t>
    </rPh>
    <rPh sb="166" eb="168">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</si>
  <si>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</si>
  <si>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</si>
  <si>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</si>
  <si>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</si>
  <si>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</si>
  <si>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</si>
  <si>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</si>
  <si>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</si>
  <si>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color indexed="8"/>
        <rFont val="游ゴシック"/>
        <family val="3"/>
        <charset val="128"/>
        <scheme val="minor"/>
      </rPr>
      <t>　将来負担比率については、81.0％と類似団体内平均を上回っているが、一方で、実質公債費比率は、1.7ポイントと良好な結果を表している。
　ここ数年は、近年実施してきた大型投資的事業の借入金の償還が始まってきており、徐々に実質公債費比率が上昇してきているが、一方で、それに伴い起債残高が減少することで将来負担比率の改善にもつながっている。引き続き財政を圧迫することがないよう計画的な公債費管理に努めていく。</t>
    </r>
    <r>
      <rPr>
        <sz val="11"/>
        <color indexed="8"/>
        <rFont val="ＭＳ Ｐゴシック"/>
        <family val="3"/>
        <charset val="128"/>
      </rPr>
      <t xml:space="preserve">
</t>
    </r>
    <rPh sb="72" eb="74">
      <t>スウネン</t>
    </rPh>
    <rPh sb="108" eb="110">
      <t>ジョジョ</t>
    </rPh>
    <rPh sb="129" eb="131">
      <t>イッポウ</t>
    </rPh>
    <phoneticPr fontId="5"/>
  </si>
  <si>
    <t>将来負担比率</t>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</si>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</sst>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
      <sz val="10"/>
      <color indexed="8"/>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47738</c:v>
                </c:pt>
                <c:pt idx="4">
                  <c:v>52191</c:v>
                </c:pt>
              </c:numCache>
            </c:numRef>
          </c:val>
          <c:smooth val="0"/>
          <c:extLst>
            <c:ext xmlns:c16="http://schemas.microsoft.com/office/drawing/2014/chart" uri="{C3380CC4-5D6E-409C-BE32-E72D297353CC}">
              <c16:uniqueId val="{00000000-0EB6-4192-8313-0F3F587B06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78845</c:v>
                </c:pt>
                <c:pt idx="1">
                  <c:v>100468</c:v>
                </c:pt>
                <c:pt idx="2">
                  <c:v>69050</c:v>
                </c:pt>
                <c:pt idx="3">
                  <c:v>56800</c:v>
                </c:pt>
                <c:pt idx="4">
                  <c:v>37851</c:v>
                </c:pt>
              </c:numCache>
            </c:numRef>
          </c:val>
          <c:smooth val="0"/>
          <c:extLst>
            <c:ext xmlns:c16="http://schemas.microsoft.com/office/drawing/2014/chart" uri="{C3380CC4-5D6E-409C-BE32-E72D297353CC}">
              <c16:uniqueId val="{00000001-0EB6-4192-8313-0F3F587B0698}"/>
            </c:ext>
          </c:extLst>
        </c:ser>
        <c:dLbls>
          <c:showLegendKey val="0"/>
          <c:showVal val="0"/>
          <c:showCatName val="0"/>
          <c:showSerName val="0"/>
          <c:showPercent val="0"/>
          <c:showBubbleSize val="0"/>
        </c:dLbls>
        <c:marker val="1"/>
        <c:smooth val="0"/>
        <c:axId val="65893120"/>
        <c:axId val="65895040"/>
      </c:lineChart>
      <c:catAx>
        <c:axId val="65893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895040"/>
        <c:crosses val="autoZero"/>
        <c:auto val="1"/>
        <c:lblAlgn val="ctr"/>
        <c:lblOffset val="100"/>
        <c:tickLblSkip val="1"/>
        <c:tickMarkSkip val="1"/>
        <c:noMultiLvlLbl val="0"/>
      </c:catAx>
      <c:valAx>
        <c:axId val="658950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89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c:v>
                </c:pt>
                <c:pt idx="1">
                  <c:v>7.03</c:v>
                </c:pt>
                <c:pt idx="2">
                  <c:v>6.94</c:v>
                </c:pt>
                <c:pt idx="3">
                  <c:v>7.21</c:v>
                </c:pt>
                <c:pt idx="4">
                  <c:v>7.25</c:v>
                </c:pt>
              </c:numCache>
            </c:numRef>
          </c:val>
          <c:extLst>
            <c:ext xmlns:c16="http://schemas.microsoft.com/office/drawing/2014/chart" uri="{C3380CC4-5D6E-409C-BE32-E72D297353CC}">
              <c16:uniqueId val="{00000000-8C3A-4E0D-B2DD-285A65FAE0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20.63</c:v>
                </c:pt>
                <c:pt idx="1">
                  <c:v>21.2</c:v>
                </c:pt>
                <c:pt idx="2">
                  <c:v>20.66</c:v>
                </c:pt>
                <c:pt idx="3">
                  <c:v>21.61</c:v>
                </c:pt>
                <c:pt idx="4">
                  <c:v>21.71</c:v>
                </c:pt>
              </c:numCache>
            </c:numRef>
          </c:val>
          <c:extLst>
            <c:ext xmlns:c16="http://schemas.microsoft.com/office/drawing/2014/chart" uri="{C3380CC4-5D6E-409C-BE32-E72D297353CC}">
              <c16:uniqueId val="{00000001-8C3A-4E0D-B2DD-285A65FAE024}"/>
            </c:ext>
          </c:extLst>
        </c:ser>
        <c:dLbls>
          <c:showLegendKey val="0"/>
          <c:showVal val="0"/>
          <c:showCatName val="0"/>
          <c:showSerName val="0"/>
          <c:showPercent val="0"/>
          <c:showBubbleSize val="0"/>
        </c:dLbls>
        <c:gapWidth val="250"/>
        <c:overlap val="100"/>
        <c:axId val="122953088"/>
        <c:axId val="12297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0.12</c:v>
                </c:pt>
                <c:pt idx="2">
                  <c:v>8.06</c:v>
                </c:pt>
                <c:pt idx="3">
                  <c:v>0.64</c:v>
                </c:pt>
                <c:pt idx="4">
                  <c:v>0.01</c:v>
                </c:pt>
              </c:numCache>
            </c:numRef>
          </c:val>
          <c:smooth val="0"/>
          <c:extLst>
            <c:ext xmlns:c16="http://schemas.microsoft.com/office/drawing/2014/chart" uri="{C3380CC4-5D6E-409C-BE32-E72D297353CC}">
              <c16:uniqueId val="{00000002-8C3A-4E0D-B2DD-285A65FAE024}"/>
            </c:ext>
          </c:extLst>
        </c:ser>
        <c:dLbls>
          <c:showLegendKey val="0"/>
          <c:showVal val="0"/>
          <c:showCatName val="0"/>
          <c:showSerName val="0"/>
          <c:showPercent val="0"/>
          <c:showBubbleSize val="0"/>
        </c:dLbls>
        <c:marker val="1"/>
        <c:smooth val="0"/>
        <c:axId val="122953088"/>
        <c:axId val="122971648"/>
      </c:lineChart>
      <c:catAx>
        <c:axId val="1229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71648"/>
        <c:crosses val="autoZero"/>
        <c:auto val="1"/>
        <c:lblAlgn val="ctr"/>
        <c:lblOffset val="100"/>
        <c:tickLblSkip val="1"/>
        <c:tickMarkSkip val="1"/>
        <c:noMultiLvlLbl val="0"/>
      </c:catAx>
      <c:valAx>
        <c:axId val="12297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5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6D4-4B3E-B371-7F1EBA64B8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D4-4B3E-B371-7F1EBA64B81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26D4-4B3E-B371-7F1EBA64B81B}"/>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0.06</c:v>
                </c:pt>
                <c:pt idx="4">
                  <c:v>#N/A</c:v>
                </c:pt>
                <c:pt idx="5">
                  <c:v>0.04</c:v>
                </c:pt>
                <c:pt idx="6">
                  <c:v>#N/A</c:v>
                </c:pt>
                <c:pt idx="7">
                  <c:v>0.02</c:v>
                </c:pt>
                <c:pt idx="8">
                  <c:v>#N/A</c:v>
                </c:pt>
                <c:pt idx="9">
                  <c:v>0.01</c:v>
                </c:pt>
              </c:numCache>
            </c:numRef>
          </c:val>
          <c:extLst>
            <c:ext xmlns:c16="http://schemas.microsoft.com/office/drawing/2014/chart" uri="{C3380CC4-5D6E-409C-BE32-E72D297353CC}">
              <c16:uniqueId val="{00000003-26D4-4B3E-B371-7F1EBA64B81B}"/>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0.18</c:v>
                </c:pt>
                <c:pt idx="4">
                  <c:v>#N/A</c:v>
                </c:pt>
                <c:pt idx="5">
                  <c:v>0.19</c:v>
                </c:pt>
                <c:pt idx="6">
                  <c:v>#N/A</c:v>
                </c:pt>
                <c:pt idx="7">
                  <c:v>0.23</c:v>
                </c:pt>
                <c:pt idx="8">
                  <c:v>#N/A</c:v>
                </c:pt>
                <c:pt idx="9">
                  <c:v>0.23</c:v>
                </c:pt>
              </c:numCache>
            </c:numRef>
          </c:val>
          <c:extLst>
            <c:ext xmlns:c16="http://schemas.microsoft.com/office/drawing/2014/chart" uri="{C3380CC4-5D6E-409C-BE32-E72D297353CC}">
              <c16:uniqueId val="{00000004-26D4-4B3E-B371-7F1EBA64B81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c:v>
                </c:pt>
                <c:pt idx="2">
                  <c:v>#N/A</c:v>
                </c:pt>
                <c:pt idx="3">
                  <c:v>0.96</c:v>
                </c:pt>
                <c:pt idx="4">
                  <c:v>#N/A</c:v>
                </c:pt>
                <c:pt idx="5">
                  <c:v>0.76</c:v>
                </c:pt>
                <c:pt idx="6">
                  <c:v>#N/A</c:v>
                </c:pt>
                <c:pt idx="7">
                  <c:v>0</c:v>
                </c:pt>
                <c:pt idx="8">
                  <c:v>#N/A</c:v>
                </c:pt>
                <c:pt idx="9">
                  <c:v>0.28999999999999998</c:v>
                </c:pt>
              </c:numCache>
            </c:numRef>
          </c:val>
          <c:extLst>
            <c:ext xmlns:c16="http://schemas.microsoft.com/office/drawing/2014/chart" uri="{C3380CC4-5D6E-409C-BE32-E72D297353CC}">
              <c16:uniqueId val="{00000005-26D4-4B3E-B371-7F1EBA64B81B}"/>
            </c:ext>
          </c:extLst>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0.94</c:v>
                </c:pt>
                <c:pt idx="2">
                  <c:v>#N/A</c:v>
                </c:pt>
                <c:pt idx="3">
                  <c:v>0.13</c:v>
                </c:pt>
                <c:pt idx="4">
                  <c:v>#N/A</c:v>
                </c:pt>
                <c:pt idx="5">
                  <c:v>0.79</c:v>
                </c:pt>
                <c:pt idx="6">
                  <c:v>#N/A</c:v>
                </c:pt>
                <c:pt idx="7">
                  <c:v>0.89</c:v>
                </c:pt>
                <c:pt idx="8">
                  <c:v>#N/A</c:v>
                </c:pt>
                <c:pt idx="9">
                  <c:v>1.01</c:v>
                </c:pt>
              </c:numCache>
            </c:numRef>
          </c:val>
          <c:extLst>
            <c:ext xmlns:c16="http://schemas.microsoft.com/office/drawing/2014/chart" uri="{C3380CC4-5D6E-409C-BE32-E72D297353CC}">
              <c16:uniqueId val="{00000006-26D4-4B3E-B371-7F1EBA64B81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1.75</c:v>
                </c:pt>
                <c:pt idx="4">
                  <c:v>#N/A</c:v>
                </c:pt>
                <c:pt idx="5">
                  <c:v>1.37</c:v>
                </c:pt>
                <c:pt idx="6">
                  <c:v>#N/A</c:v>
                </c:pt>
                <c:pt idx="7">
                  <c:v>2.2999999999999998</c:v>
                </c:pt>
                <c:pt idx="8">
                  <c:v>#N/A</c:v>
                </c:pt>
                <c:pt idx="9">
                  <c:v>3.14</c:v>
                </c:pt>
              </c:numCache>
            </c:numRef>
          </c:val>
          <c:extLst>
            <c:ext xmlns:c16="http://schemas.microsoft.com/office/drawing/2014/chart" uri="{C3380CC4-5D6E-409C-BE32-E72D297353CC}">
              <c16:uniqueId val="{00000007-26D4-4B3E-B371-7F1EBA64B81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8.84</c:v>
                </c:pt>
                <c:pt idx="2">
                  <c:v>#N/A</c:v>
                </c:pt>
                <c:pt idx="3">
                  <c:v>8.39</c:v>
                </c:pt>
                <c:pt idx="4">
                  <c:v>#N/A</c:v>
                </c:pt>
                <c:pt idx="5">
                  <c:v>6.65</c:v>
                </c:pt>
                <c:pt idx="6">
                  <c:v>#N/A</c:v>
                </c:pt>
                <c:pt idx="7">
                  <c:v>6.42</c:v>
                </c:pt>
                <c:pt idx="8">
                  <c:v>#N/A</c:v>
                </c:pt>
                <c:pt idx="9">
                  <c:v>6.64</c:v>
                </c:pt>
              </c:numCache>
            </c:numRef>
          </c:val>
          <c:extLst>
            <c:ext xmlns:c16="http://schemas.microsoft.com/office/drawing/2014/chart" uri="{C3380CC4-5D6E-409C-BE32-E72D297353CC}">
              <c16:uniqueId val="{00000008-26D4-4B3E-B371-7F1EBA64B8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c:v>
                </c:pt>
                <c:pt idx="2">
                  <c:v>#N/A</c:v>
                </c:pt>
                <c:pt idx="3">
                  <c:v>7.03</c:v>
                </c:pt>
                <c:pt idx="4">
                  <c:v>#N/A</c:v>
                </c:pt>
                <c:pt idx="5">
                  <c:v>6.94</c:v>
                </c:pt>
                <c:pt idx="6">
                  <c:v>#N/A</c:v>
                </c:pt>
                <c:pt idx="7">
                  <c:v>7.21</c:v>
                </c:pt>
                <c:pt idx="8">
                  <c:v>#N/A</c:v>
                </c:pt>
                <c:pt idx="9">
                  <c:v>7.24</c:v>
                </c:pt>
              </c:numCache>
            </c:numRef>
          </c:val>
          <c:extLst>
            <c:ext xmlns:c16="http://schemas.microsoft.com/office/drawing/2014/chart" uri="{C3380CC4-5D6E-409C-BE32-E72D297353CC}">
              <c16:uniqueId val="{00000009-26D4-4B3E-B371-7F1EBA64B81B}"/>
            </c:ext>
          </c:extLst>
        </c:ser>
        <c:dLbls>
          <c:showLegendKey val="0"/>
          <c:showVal val="0"/>
          <c:showCatName val="0"/>
          <c:showSerName val="0"/>
          <c:showPercent val="0"/>
          <c:showBubbleSize val="0"/>
        </c:dLbls>
        <c:gapWidth val="150"/>
        <c:overlap val="100"/>
        <c:axId val="122692736"/>
        <c:axId val="122694272"/>
      </c:barChart>
      <c:catAx>
        <c:axId val="1226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94272"/>
        <c:crosses val="autoZero"/>
        <c:auto val="1"/>
        <c:lblAlgn val="ctr"/>
        <c:lblOffset val="100"/>
        <c:tickLblSkip val="1"/>
        <c:tickMarkSkip val="1"/>
        <c:noMultiLvlLbl val="0"/>
      </c:catAx>
      <c:valAx>
        <c:axId val="12269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9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837</c:v>
                </c:pt>
                <c:pt idx="5">
                  <c:v>818</c:v>
                </c:pt>
                <c:pt idx="8">
                  <c:v>760</c:v>
                </c:pt>
                <c:pt idx="11">
                  <c:v>799</c:v>
                </c:pt>
                <c:pt idx="14">
                  <c:v>762</c:v>
                </c:pt>
              </c:numCache>
            </c:numRef>
          </c:val>
          <c:extLst>
            <c:ext xmlns:c16="http://schemas.microsoft.com/office/drawing/2014/chart" uri="{C3380CC4-5D6E-409C-BE32-E72D297353CC}">
              <c16:uniqueId val="{00000000-3749-4EAD-A6A7-A510E5B62A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49-4EAD-A6A7-A510E5B62A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49-4EAD-A6A7-A510E5B62A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52</c:v>
                </c:pt>
                <c:pt idx="3">
                  <c:v>52</c:v>
                </c:pt>
                <c:pt idx="6">
                  <c:v>53</c:v>
                </c:pt>
                <c:pt idx="9">
                  <c:v>39</c:v>
                </c:pt>
                <c:pt idx="12">
                  <c:v>45</c:v>
                </c:pt>
              </c:numCache>
            </c:numRef>
          </c:val>
          <c:extLst>
            <c:ext xmlns:c16="http://schemas.microsoft.com/office/drawing/2014/chart" uri="{C3380CC4-5D6E-409C-BE32-E72D297353CC}">
              <c16:uniqueId val="{00000003-3749-4EAD-A6A7-A510E5B62A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c:v>
                </c:pt>
                <c:pt idx="3">
                  <c:v>99</c:v>
                </c:pt>
                <c:pt idx="6">
                  <c:v>82</c:v>
                </c:pt>
                <c:pt idx="9">
                  <c:v>98</c:v>
                </c:pt>
                <c:pt idx="12">
                  <c:v>81</c:v>
                </c:pt>
              </c:numCache>
            </c:numRef>
          </c:val>
          <c:extLst>
            <c:ext xmlns:c16="http://schemas.microsoft.com/office/drawing/2014/chart" uri="{C3380CC4-5D6E-409C-BE32-E72D297353CC}">
              <c16:uniqueId val="{00000004-3749-4EAD-A6A7-A510E5B62A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9-4EAD-A6A7-A510E5B62A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49-4EAD-A6A7-A510E5B62A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631</c:v>
                </c:pt>
                <c:pt idx="3">
                  <c:v>655</c:v>
                </c:pt>
                <c:pt idx="6">
                  <c:v>644</c:v>
                </c:pt>
                <c:pt idx="9">
                  <c:v>717</c:v>
                </c:pt>
                <c:pt idx="12">
                  <c:v>777</c:v>
                </c:pt>
              </c:numCache>
            </c:numRef>
          </c:val>
          <c:extLst>
            <c:ext xmlns:c16="http://schemas.microsoft.com/office/drawing/2014/chart" uri="{C3380CC4-5D6E-409C-BE32-E72D297353CC}">
              <c16:uniqueId val="{00000007-3749-4EAD-A6A7-A510E5B62A2F}"/>
            </c:ext>
          </c:extLst>
        </c:ser>
        <c:dLbls>
          <c:showLegendKey val="0"/>
          <c:showVal val="0"/>
          <c:showCatName val="0"/>
          <c:showSerName val="0"/>
          <c:showPercent val="0"/>
          <c:showBubbleSize val="0"/>
        </c:dLbls>
        <c:gapWidth val="100"/>
        <c:overlap val="100"/>
        <c:axId val="95093120"/>
        <c:axId val="9509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c:v>
                </c:pt>
                <c:pt idx="2">
                  <c:v>#N/A</c:v>
                </c:pt>
                <c:pt idx="3">
                  <c:v>#N/A</c:v>
                </c:pt>
                <c:pt idx="4">
                  <c:v>-12</c:v>
                </c:pt>
                <c:pt idx="5">
                  <c:v>#N/A</c:v>
                </c:pt>
                <c:pt idx="6">
                  <c:v>#N/A</c:v>
                </c:pt>
                <c:pt idx="7">
                  <c:v>19</c:v>
                </c:pt>
                <c:pt idx="8">
                  <c:v>#N/A</c:v>
                </c:pt>
                <c:pt idx="9">
                  <c:v>#N/A</c:v>
                </c:pt>
                <c:pt idx="10">
                  <c:v>55</c:v>
                </c:pt>
                <c:pt idx="11">
                  <c:v>#N/A</c:v>
                </c:pt>
                <c:pt idx="12">
                  <c:v>#N/A</c:v>
                </c:pt>
                <c:pt idx="13">
                  <c:v>141</c:v>
                </c:pt>
                <c:pt idx="14">
                  <c:v>#N/A</c:v>
                </c:pt>
              </c:numCache>
            </c:numRef>
          </c:val>
          <c:smooth val="0"/>
          <c:extLst>
            <c:ext xmlns:c16="http://schemas.microsoft.com/office/drawing/2014/chart" uri="{C3380CC4-5D6E-409C-BE32-E72D297353CC}">
              <c16:uniqueId val="{00000008-3749-4EAD-A6A7-A510E5B62A2F}"/>
            </c:ext>
          </c:extLst>
        </c:ser>
        <c:dLbls>
          <c:showLegendKey val="0"/>
          <c:showVal val="0"/>
          <c:showCatName val="0"/>
          <c:showSerName val="0"/>
          <c:showPercent val="0"/>
          <c:showBubbleSize val="0"/>
        </c:dLbls>
        <c:marker val="1"/>
        <c:smooth val="0"/>
        <c:axId val="95093120"/>
        <c:axId val="95095040"/>
      </c:lineChart>
      <c:catAx>
        <c:axId val="950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95040"/>
        <c:crosses val="autoZero"/>
        <c:auto val="1"/>
        <c:lblAlgn val="ctr"/>
        <c:lblOffset val="100"/>
        <c:tickLblSkip val="1"/>
        <c:tickMarkSkip val="1"/>
        <c:noMultiLvlLbl val="0"/>
      </c:catAx>
      <c:valAx>
        <c:axId val="9509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6583</c:v>
                </c:pt>
                <c:pt idx="5">
                  <c:v>6871</c:v>
                </c:pt>
                <c:pt idx="8">
                  <c:v>7349</c:v>
                </c:pt>
                <c:pt idx="11">
                  <c:v>7328</c:v>
                </c:pt>
                <c:pt idx="14">
                  <c:v>7284</c:v>
                </c:pt>
              </c:numCache>
            </c:numRef>
          </c:val>
          <c:extLst>
            <c:ext xmlns:c16="http://schemas.microsoft.com/office/drawing/2014/chart" uri="{C3380CC4-5D6E-409C-BE32-E72D297353CC}">
              <c16:uniqueId val="{00000000-6E5C-4B2E-B22C-F8108F6EC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862</c:v>
                </c:pt>
                <c:pt idx="5">
                  <c:v>779</c:v>
                </c:pt>
                <c:pt idx="8">
                  <c:v>656</c:v>
                </c:pt>
                <c:pt idx="11">
                  <c:v>1071</c:v>
                </c:pt>
                <c:pt idx="14">
                  <c:v>1051</c:v>
                </c:pt>
              </c:numCache>
            </c:numRef>
          </c:val>
          <c:extLst>
            <c:ext xmlns:c16="http://schemas.microsoft.com/office/drawing/2014/chart" uri="{C3380CC4-5D6E-409C-BE32-E72D297353CC}">
              <c16:uniqueId val="{00000001-6E5C-4B2E-B22C-F8108F6EC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2515</c:v>
                </c:pt>
                <c:pt idx="5">
                  <c:v>2213</c:v>
                </c:pt>
                <c:pt idx="8">
                  <c:v>2118</c:v>
                </c:pt>
                <c:pt idx="11">
                  <c:v>2201</c:v>
                </c:pt>
                <c:pt idx="14">
                  <c:v>2372</c:v>
                </c:pt>
              </c:numCache>
            </c:numRef>
          </c:val>
          <c:extLst>
            <c:ext xmlns:c16="http://schemas.microsoft.com/office/drawing/2014/chart" uri="{C3380CC4-5D6E-409C-BE32-E72D297353CC}">
              <c16:uniqueId val="{00000002-6E5C-4B2E-B22C-F8108F6EC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C-4B2E-B22C-F8108F6EC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C-4B2E-B22C-F8108F6EC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2184</c:v>
                </c:pt>
                <c:pt idx="3">
                  <c:v>2120</c:v>
                </c:pt>
                <c:pt idx="6">
                  <c:v>1984</c:v>
                </c:pt>
                <c:pt idx="9">
                  <c:v>1578</c:v>
                </c:pt>
                <c:pt idx="12">
                  <c:v>1331</c:v>
                </c:pt>
              </c:numCache>
            </c:numRef>
          </c:val>
          <c:extLst>
            <c:ext xmlns:c16="http://schemas.microsoft.com/office/drawing/2014/chart" uri="{C3380CC4-5D6E-409C-BE32-E72D297353CC}">
              <c16:uniqueId val="{00000005-6E5C-4B2E-B22C-F8108F6EC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1651</c:v>
                </c:pt>
                <c:pt idx="3">
                  <c:v>1689</c:v>
                </c:pt>
                <c:pt idx="6">
                  <c:v>1629</c:v>
                </c:pt>
                <c:pt idx="9">
                  <c:v>1579</c:v>
                </c:pt>
                <c:pt idx="12">
                  <c:v>1545</c:v>
                </c:pt>
              </c:numCache>
            </c:numRef>
          </c:val>
          <c:extLst>
            <c:ext xmlns:c16="http://schemas.microsoft.com/office/drawing/2014/chart" uri="{C3380CC4-5D6E-409C-BE32-E72D297353CC}">
              <c16:uniqueId val="{00000006-6E5C-4B2E-B22C-F8108F6EC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356</c:v>
                </c:pt>
                <c:pt idx="3">
                  <c:v>489</c:v>
                </c:pt>
                <c:pt idx="6">
                  <c:v>938</c:v>
                </c:pt>
                <c:pt idx="9">
                  <c:v>1177</c:v>
                </c:pt>
                <c:pt idx="12">
                  <c:v>1136</c:v>
                </c:pt>
              </c:numCache>
            </c:numRef>
          </c:val>
          <c:extLst>
            <c:ext xmlns:c16="http://schemas.microsoft.com/office/drawing/2014/chart" uri="{C3380CC4-5D6E-409C-BE32-E72D297353CC}">
              <c16:uniqueId val="{00000007-6E5C-4B2E-B22C-F8108F6EC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1016</c:v>
                </c:pt>
                <c:pt idx="3">
                  <c:v>823</c:v>
                </c:pt>
                <c:pt idx="6">
                  <c:v>633</c:v>
                </c:pt>
                <c:pt idx="9">
                  <c:v>544</c:v>
                </c:pt>
                <c:pt idx="12">
                  <c:v>525</c:v>
                </c:pt>
              </c:numCache>
            </c:numRef>
          </c:val>
          <c:extLst>
            <c:ext xmlns:c16="http://schemas.microsoft.com/office/drawing/2014/chart" uri="{C3380CC4-5D6E-409C-BE32-E72D297353CC}">
              <c16:uniqueId val="{00000008-6E5C-4B2E-B22C-F8108F6EC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5C-4B2E-B22C-F8108F6EC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8743</c:v>
                </c:pt>
                <c:pt idx="3">
                  <c:v>9427</c:v>
                </c:pt>
                <c:pt idx="6">
                  <c:v>9513</c:v>
                </c:pt>
                <c:pt idx="9">
                  <c:v>9659</c:v>
                </c:pt>
                <c:pt idx="12">
                  <c:v>9550</c:v>
                </c:pt>
              </c:numCache>
            </c:numRef>
          </c:val>
          <c:extLst>
            <c:ext xmlns:c16="http://schemas.microsoft.com/office/drawing/2014/chart" uri="{C3380CC4-5D6E-409C-BE32-E72D297353CC}">
              <c16:uniqueId val="{0000000A-6E5C-4B2E-B22C-F8108F6ECC00}"/>
            </c:ext>
          </c:extLst>
        </c:ser>
        <c:dLbls>
          <c:showLegendKey val="0"/>
          <c:showVal val="0"/>
          <c:showCatName val="0"/>
          <c:showSerName val="0"/>
          <c:showPercent val="0"/>
          <c:showBubbleSize val="0"/>
        </c:dLbls>
        <c:gapWidth val="100"/>
        <c:overlap val="100"/>
        <c:axId val="122843136"/>
        <c:axId val="12284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3989</c:v>
                </c:pt>
                <c:pt idx="2">
                  <c:v>#N/A</c:v>
                </c:pt>
                <c:pt idx="3">
                  <c:v>#N/A</c:v>
                </c:pt>
                <c:pt idx="4">
                  <c:v>4686</c:v>
                </c:pt>
                <c:pt idx="5">
                  <c:v>#N/A</c:v>
                </c:pt>
                <c:pt idx="6">
                  <c:v>#N/A</c:v>
                </c:pt>
                <c:pt idx="7">
                  <c:v>4574</c:v>
                </c:pt>
                <c:pt idx="8">
                  <c:v>#N/A</c:v>
                </c:pt>
                <c:pt idx="9">
                  <c:v>#N/A</c:v>
                </c:pt>
                <c:pt idx="10">
                  <c:v>3938</c:v>
                </c:pt>
                <c:pt idx="11">
                  <c:v>#N/A</c:v>
                </c:pt>
                <c:pt idx="12">
                  <c:v>#N/A</c:v>
                </c:pt>
                <c:pt idx="13">
                  <c:v>3380</c:v>
                </c:pt>
                <c:pt idx="14">
                  <c:v>#N/A</c:v>
                </c:pt>
              </c:numCache>
            </c:numRef>
          </c:val>
          <c:smooth val="0"/>
          <c:extLst>
            <c:ext xmlns:c16="http://schemas.microsoft.com/office/drawing/2014/chart" uri="{C3380CC4-5D6E-409C-BE32-E72D297353CC}">
              <c16:uniqueId val="{0000000B-6E5C-4B2E-B22C-F8108F6ECC00}"/>
            </c:ext>
          </c:extLst>
        </c:ser>
        <c:dLbls>
          <c:showLegendKey val="0"/>
          <c:showVal val="0"/>
          <c:showCatName val="0"/>
          <c:showSerName val="0"/>
          <c:showPercent val="0"/>
          <c:showBubbleSize val="0"/>
        </c:dLbls>
        <c:marker val="1"/>
        <c:smooth val="0"/>
        <c:axId val="122843136"/>
        <c:axId val="122845056"/>
      </c:lineChart>
      <c:catAx>
        <c:axId val="1228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45056"/>
        <c:crosses val="autoZero"/>
        <c:auto val="1"/>
        <c:lblAlgn val="ctr"/>
        <c:lblOffset val="100"/>
        <c:tickLblSkip val="1"/>
        <c:tickMarkSkip val="1"/>
        <c:noMultiLvlLbl val="0"/>
      </c:catAx>
      <c:valAx>
        <c:axId val="1228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4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1014</c:v>
                </c:pt>
                <c:pt idx="1">
                  <c:v>1038</c:v>
                </c:pt>
                <c:pt idx="2">
                  <c:v>1039</c:v>
                </c:pt>
              </c:numCache>
            </c:numRef>
          </c:val>
          <c:extLst>
            <c:ext xmlns:c16="http://schemas.microsoft.com/office/drawing/2014/chart" uri="{C3380CC4-5D6E-409C-BE32-E72D297353CC}">
              <c16:uniqueId val="{00000000-1729-4CDA-AB3E-F57D1557AB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1729-4CDA-AB3E-F57D1557AB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938</c:v>
                </c:pt>
                <c:pt idx="1">
                  <c:v>972</c:v>
                </c:pt>
                <c:pt idx="2">
                  <c:v>1122</c:v>
                </c:pt>
              </c:numCache>
            </c:numRef>
          </c:val>
          <c:extLst>
            <c:ext xmlns:c16="http://schemas.microsoft.com/office/drawing/2014/chart" uri="{C3380CC4-5D6E-409C-BE32-E72D297353CC}">
              <c16:uniqueId val="{00000002-1729-4CDA-AB3E-F57D1557AB83}"/>
            </c:ext>
          </c:extLst>
        </c:ser>
        <c:dLbls>
          <c:showLegendKey val="0"/>
          <c:showVal val="0"/>
          <c:showCatName val="0"/>
          <c:showSerName val="0"/>
          <c:showPercent val="0"/>
          <c:showBubbleSize val="0"/>
        </c:dLbls>
        <c:gapWidth val="120"/>
        <c:overlap val="100"/>
        <c:axId val="30370432"/>
        <c:axId val="30384512"/>
      </c:barChart>
      <c:catAx>
        <c:axId val="303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384512"/>
        <c:crosses val="autoZero"/>
        <c:auto val="1"/>
        <c:lblAlgn val="ctr"/>
        <c:lblOffset val="100"/>
        <c:tickLblSkip val="1"/>
        <c:tickMarkSkip val="1"/>
        <c:noMultiLvlLbl val="0"/>
      </c:catAx>
      <c:valAx>
        <c:axId val="30384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3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{005FE7AA-3B7F-4AF3-86C5-1E963F847F76}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F3E-415C-A2F4-212F0A5EA6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{B5D7CB39-C874-4A33-98CA-4C7594925275}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3E-415C-A2F4-212F0A5EA6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{13A92BB9-101D-4575-B572-73EF52BD519E}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3E-415C-A2F4-212F0A5EA6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{6C8384AF-7049-47F1-8207-9530A27F485E}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3E-415C-A2F4-212F0A5EA6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{91B7C6C1-D2C1-42B1-979F-6BBA27B31210}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3E-415C-A2F4-212F0A5EA6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{3D653117-AB0B-4524-9FF7-994965B788E6}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F3E-415C-A2F4-212F0A5EA6E7}"/>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{1F38980B-7039-471A-8A80-8BB589798591}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F3E-415C-A2F4-212F0A5EA6E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{8839A482-BD1F-4134-9F63-107F46F534D1}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F3E-415C-A2F4-212F0A5EA6E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{4ED55BF5-CFF6-4770-A6B0-50AA7539B647}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F3E-415C-A2F4-212F0A5EA6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38.1</c:v>
                </c:pt>
                <c:pt idx="24">
                  <c:v>38.700000000000003</c:v>
                </c:pt>
                <c:pt idx="32">
                  <c:v>39.799999999999997</c:v>
                </c:pt>
              </c:numCache>
            </c:numRef>
          </c:xVal>
          <c:yVal>
            <c:numRef>
              <c:f>公会計指標分析・財政指標組合せ分析表!$BP$51:$DC$51</c:f>
              <c:numCache>
                <c:formatCode>#,##0.0;"▲ "#,##0.0</c:formatCode>
                <c:ptCount val="40"/>
                <c:pt idx="16">
                  <c:v>108</c:v>
                </c:pt>
                <c:pt idx="24">
                  <c:v>94.8</c:v>
                </c:pt>
                <c:pt idx="32">
                  <c:v>81</c:v>
                </c:pt>
              </c:numCache>
            </c:numRef>
          </c:yVal>
          <c:smooth val="0"/>
          <c:extLst>
            <c:ext xmlns:c16="http://schemas.microsoft.com/office/drawing/2014/chart" uri="{C3380CC4-5D6E-409C-BE32-E72D297353CC}">
              <c16:uniqueId val="{00000009-FF3E-415C-A2F4-212F0A5EA6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{C131F880-A180-4265-AF67-8E31D22F07F8}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F3E-415C-A2F4-212F0A5EA6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{A353A8EF-0F98-4D19-B970-2D7448AB493E}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3E-415C-A2F4-212F0A5EA6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{475B30D2-4F20-433E-82B0-A3C5BF968709}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3E-415C-A2F4-212F0A5EA6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{4D862B40-A35C-43B6-8F6B-35DA51DE5948}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3E-415C-A2F4-212F0A5EA6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{F9C273B2-DD7B-4FB2-A17C-55CA5380DE7A}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3E-415C-A2F4-212F0A5EA6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{F6C1E7DF-A823-4D5A-8E5D-176F32D88BB3}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F3E-415C-A2F4-212F0A5EA6E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{F33814FC-96FA-4428-AFD6-1C38E917E5A7}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F3E-415C-A2F4-212F0A5EA6E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{461FC4F2-7580-4B30-A8C5-0779E81AE270}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F3E-415C-A2F4-212F0A5EA6E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{B1668EC7-6327-4598-BA0B-411FB6F07D93}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F3E-415C-A2F4-212F0A5EA6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56.1</c:v>
                </c:pt>
                <c:pt idx="32">
                  <c:v>58.1</c:v>
                </c:pt>
              </c:numCache>
            </c:numRef>
          </c:xVal>
          <c:yVal>
            <c:numRef>
              <c:f>公会計指標分析・財政指標組合せ分析表!$BP$55:$DC$55</c:f>
              <c:numCache>
                <c:formatCode>#,##0.0;"▲ "#,##0.0</c:formatCode>
                <c:ptCount val="40"/>
                <c:pt idx="16">
                  <c:v>20.2</c:v>
                </c:pt>
                <c:pt idx="24">
                  <c:v>21</c:v>
                </c:pt>
                <c:pt idx="32">
                  <c:v>20.2</c:v>
                </c:pt>
              </c:numCache>
            </c:numRef>
          </c:yVal>
          <c:smooth val="0"/>
          <c:extLst>
            <c:ext xmlns:c16="http://schemas.microsoft.com/office/drawing/2014/chart" uri="{C3380CC4-5D6E-409C-BE32-E72D297353CC}">
              <c16:uniqueId val="{00000013-FF3E-415C-A2F4-212F0A5EA6E7}"/>
            </c:ext>
          </c:extLst>
        </c:ser>
        <c:dLbls>
          <c:showLegendKey val="0"/>
          <c:showVal val="1"/>
          <c:showCatName val="0"/>
          <c:showSerName val="0"/>
          <c:showPercent val="0"/>
          <c:showBubbleSize val="0"/>
        </c:dLbls>
        <c:axId val="46179840"/>
        <c:axId val="46181760"/>
      </c:scatterChart>
      <c:valAx>
        <c:axId val="46179840"/>
        <c:scaling>
          <c:orientation val="minMax"/>
          <c:max val="60"/>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{DF5C8B00-3E97-4CA2-BE17-EEC045CBBC32}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B10-4CB5-A7A4-7010CDC73F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{0EE10893-23B0-4EB2-9A63-B2EF4F3DCBC0}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10-4CB5-A7A4-7010CDC73F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{1830AB68-9EE8-4B2A-9B40-472B76AFBD97}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10-4CB5-A7A4-7010CDC73F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{4797B70D-FCB2-49CB-8053-84EDADDC4C53}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10-4CB5-A7A4-7010CDC73F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{21D3CB83-0D15-4828-B8F2-D3A0736151C6}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10-4CB5-A7A4-7010CDC73F8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{AB3170D5-905C-4ADC-8363-081F031BAF70}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B10-4CB5-A7A4-7010CDC73F8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{CBD30FCA-2987-40A1-A6DF-DFA1F89AEADF}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B10-4CB5-A7A4-7010CDC73F8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{3BC681A7-DFE1-4808-9CA8-3943AE282F66}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B10-4CB5-A7A4-7010CDC73F8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{E813282A-9113-4011-BD18-5B56D82D1E8A}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B10-4CB5-A7A4-7010CDC73F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0.4</c:v>
                </c:pt>
                <c:pt idx="16">
                  <c:v>0</c:v>
                </c:pt>
                <c:pt idx="24">
                  <c:v>0.5</c:v>
                </c:pt>
                <c:pt idx="32">
                  <c:v>1.7</c:v>
                </c:pt>
              </c:numCache>
            </c:numRef>
          </c:xVal>
          <c:yVal>
            <c:numRef>
              <c:f>公会計指標分析・財政指標組合せ分析表!$BP$73:$DC$73</c:f>
              <c:numCache>
                <c:formatCode>#,##0.0;"▲ "#,##0.0</c:formatCode>
                <c:ptCount val="40"/>
                <c:pt idx="0">
                  <c:v>95.1</c:v>
                </c:pt>
                <c:pt idx="8">
                  <c:v>115.6</c:v>
                </c:pt>
                <c:pt idx="16">
                  <c:v>108</c:v>
                </c:pt>
                <c:pt idx="24">
                  <c:v>94.8</c:v>
                </c:pt>
                <c:pt idx="32">
                  <c:v>81</c:v>
                </c:pt>
              </c:numCache>
            </c:numRef>
          </c:yVal>
          <c:smooth val="0"/>
          <c:extLst>
            <c:ext xmlns:c16="http://schemas.microsoft.com/office/drawing/2014/chart" uri="{C3380CC4-5D6E-409C-BE32-E72D297353CC}">
              <c16:uniqueId val="{00000009-3B10-4CB5-A7A4-7010CDC73F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{3AB3EE64-2A14-422B-A651-ED8DE515810C}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B10-4CB5-A7A4-7010CDC73F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{8A59AC9F-2E5C-4F77-9401-733DD206B360}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10-4CB5-A7A4-7010CDC73F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{26DC664D-0750-4EFF-8C98-1D1CDF6F5A9A}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10-4CB5-A7A4-7010CDC73F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{1B76C513-AD8B-43B8-9577-7D2C2451884A}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10-4CB5-A7A4-7010CDC73F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{74298744-3F97-4E34-AA61-4699BD2A748C}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10-4CB5-A7A4-7010CDC73F8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{FC660D4E-BB36-4C9D-9829-FCECCB292B33}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B10-4CB5-A7A4-7010CDC73F89}"/>
                </c:ext>
              </c:extLst>
            </c:dLbl>
            <c:dLbl>
              <c:idx val="16"/>
              <c:layout>
                <c:manualLayout>
                  <c:x val="-3.1208144372765784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{91FDDC6A-43F1-4DF3-9C2B-4935B7BC27D0}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B10-4CB5-A7A4-7010CDC73F89}"/>
                </c:ext>
              </c:extLst>
            </c:dLbl>
            <c:dLbl>
              <c:idx val="24"/>
              <c:layout>
                <c:manualLayout>
                  <c:x val="-3.2187838865455481E-2"/>
                  <c:y val="-6.934345817918538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{D9976C34-1CD1-4A06-9003-48BA3251195E}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B10-4CB5-A7A4-7010CDC73F89}"/>
                </c:ext>
              </c:extLst>
            </c:dLbl>
            <c:dLbl>
              <c:idx val="32"/>
              <c:layout>
                <c:manualLayout>
                  <c:x val="-3.1697991619110633E-2"/>
                  <c:y val="-3.656945271171390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{ACD5381C-205F-412B-A32A-03A995139763}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B10-4CB5-A7A4-7010CDC73F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6.8</c:v>
                </c:pt>
                <c:pt idx="32">
                  <c:v>6.8</c:v>
                </c:pt>
              </c:numCache>
            </c:numRef>
          </c:xVal>
          <c:yVal>
            <c:numRef>
              <c:f>公会計指標分析・財政指標組合せ分析表!$BP$77:$DC$77</c:f>
              <c:numCache>
                <c:formatCode>#,##0.0;"▲ "#,##0.0</c:formatCode>
                <c:ptCount val="40"/>
                <c:pt idx="0">
                  <c:v>22.3</c:v>
                </c:pt>
                <c:pt idx="8">
                  <c:v>20.3</c:v>
                </c:pt>
                <c:pt idx="16">
                  <c:v>20.2</c:v>
                </c:pt>
                <c:pt idx="24">
                  <c:v>21</c:v>
                </c:pt>
                <c:pt idx="32">
                  <c:v>20.2</c:v>
                </c:pt>
              </c:numCache>
            </c:numRef>
          </c:yVal>
          <c:smooth val="0"/>
          <c:extLst>
            <c:ext xmlns:c16="http://schemas.microsoft.com/office/drawing/2014/chart" uri="{C3380CC4-5D6E-409C-BE32-E72D297353CC}">
              <c16:uniqueId val="{00000013-3B10-4CB5-A7A4-7010CDC73F89}"/>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実質公債費の分子は、ここ数年一般会計及び公営企業会計において元利償還金が年々減ってきていることから、減少傾向にあったが</a:t>
          </a:r>
          <a:r>
            <a:rPr lang="ja-JP" altLang="ja-JP" sz="1100" b="0" i="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年度においては、対前年度比</a:t>
          </a:r>
          <a:r>
            <a:rPr kumimoji="1" lang="en-US" altLang="ja-JP" sz="1100">
              <a:solidFill>
                <a:schemeClr val="dk1"/>
              </a:solidFill>
              <a:effectLst/>
              <a:latin typeface="+mn-lt"/>
              <a:ea typeface="+mn-ea"/>
              <a:cs typeface="+mn-cs"/>
            </a:rPr>
            <a:t>84,759</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140,786</a:t>
          </a:r>
          <a:r>
            <a:rPr kumimoji="1" lang="ja-JP" altLang="ja-JP" sz="1100">
              <a:solidFill>
                <a:schemeClr val="dk1"/>
              </a:solidFill>
              <a:effectLst/>
              <a:latin typeface="+mn-lt"/>
              <a:ea typeface="+mn-ea"/>
              <a:cs typeface="+mn-cs"/>
            </a:rPr>
            <a:t>千円となった。要因としては、一般会計の元利償還金については、近年実施してきた大型の投資的事業の借入金の償還が本格的に始まったことから前年度比</a:t>
          </a:r>
          <a:r>
            <a:rPr kumimoji="1" lang="en-US" altLang="ja-JP" sz="1100">
              <a:solidFill>
                <a:schemeClr val="dk1"/>
              </a:solidFill>
              <a:effectLst/>
              <a:latin typeface="+mn-lt"/>
              <a:ea typeface="+mn-ea"/>
              <a:cs typeface="+mn-cs"/>
            </a:rPr>
            <a:t>59,620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776,835</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こと、また</a:t>
          </a:r>
          <a:r>
            <a:rPr kumimoji="1" lang="ja-JP" altLang="ja-JP" sz="1100">
              <a:solidFill>
                <a:schemeClr val="dk1"/>
              </a:solidFill>
              <a:effectLst/>
              <a:latin typeface="+mn-lt"/>
              <a:ea typeface="+mn-ea"/>
              <a:cs typeface="+mn-cs"/>
            </a:rPr>
            <a:t>、公債費から差し引く控除財源である算入公債費等（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）にあたる</a:t>
          </a:r>
          <a:r>
            <a:rPr kumimoji="1" lang="ja-JP" altLang="en-US" sz="1100">
              <a:solidFill>
                <a:schemeClr val="dk1"/>
              </a:solidFill>
              <a:effectLst/>
              <a:latin typeface="+mn-lt"/>
              <a:ea typeface="+mn-ea"/>
              <a:cs typeface="+mn-cs"/>
            </a:rPr>
            <a:t>事業費補正算入公債費において、交付税措置終了などにより前年度比</a:t>
          </a:r>
          <a:r>
            <a:rPr kumimoji="1" lang="en-US" altLang="ja-JP" sz="1100">
              <a:solidFill>
                <a:schemeClr val="dk1"/>
              </a:solidFill>
              <a:effectLst/>
              <a:latin typeface="+mn-lt"/>
              <a:ea typeface="+mn-ea"/>
              <a:cs typeface="+mn-cs"/>
            </a:rPr>
            <a:t>47,183</a:t>
          </a:r>
          <a:r>
            <a:rPr kumimoji="1" lang="ja-JP" altLang="en-US" sz="1100">
              <a:solidFill>
                <a:schemeClr val="dk1"/>
              </a:solidFill>
              <a:effectLst/>
              <a:latin typeface="+mn-lt"/>
              <a:ea typeface="+mn-ea"/>
              <a:cs typeface="+mn-cs"/>
            </a:rPr>
            <a:t>千円の減となったことが影響している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次年度以降も当分の間は公債費や一部事務組合への地方債充当繰出金が増える見込みであるので引き続き注視の上、適切な財政運営に心がける。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将来負担比率の分子</a:t>
          </a:r>
          <a:r>
            <a:rPr lang="ja-JP" altLang="en-US" sz="1100">
              <a:solidFill>
                <a:schemeClr val="dk1"/>
              </a:solidFill>
              <a:effectLst/>
              <a:latin typeface="+mn-lt"/>
              <a:ea typeface="+mn-ea"/>
              <a:cs typeface="+mn-cs"/>
            </a:rPr>
            <a:t>が減となった</a:t>
          </a:r>
          <a:r>
            <a:rPr lang="ja-JP" altLang="ja-JP" sz="1100">
              <a:solidFill>
                <a:schemeClr val="dk1"/>
              </a:solidFill>
              <a:effectLst/>
              <a:latin typeface="+mn-lt"/>
              <a:ea typeface="+mn-ea"/>
              <a:cs typeface="+mn-cs"/>
            </a:rPr>
            <a:t>要因としては、「一般会計等に係る地方債の現在高」</a:t>
          </a:r>
          <a:r>
            <a:rPr lang="ja-JP" altLang="en-US" sz="1100">
              <a:solidFill>
                <a:schemeClr val="dk1"/>
              </a:solidFill>
              <a:effectLst/>
              <a:latin typeface="+mn-lt"/>
              <a:ea typeface="+mn-ea"/>
              <a:cs typeface="+mn-cs"/>
            </a:rPr>
            <a:t>において、起債の新規借入が償還額を下回ったことにより</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109,226</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となったこと、「組合等負担等見込額」</a:t>
          </a:r>
          <a:r>
            <a:rPr lang="ja-JP" altLang="en-US" sz="1100">
              <a:solidFill>
                <a:schemeClr val="dk1"/>
              </a:solidFill>
              <a:effectLst/>
              <a:latin typeface="+mn-lt"/>
              <a:ea typeface="+mn-ea"/>
              <a:cs typeface="+mn-cs"/>
            </a:rPr>
            <a:t>では、湖北行政事務組合や諏訪広域連合への負担金が</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41,574</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減となったこと、</a:t>
          </a:r>
          <a:r>
            <a:rPr lang="ja-JP" altLang="ja-JP" sz="1100">
              <a:solidFill>
                <a:schemeClr val="dk1"/>
              </a:solidFill>
              <a:effectLst/>
              <a:latin typeface="+mn-lt"/>
              <a:ea typeface="+mn-ea"/>
              <a:cs typeface="+mn-cs"/>
            </a:rPr>
            <a:t>「設立法人等の負債額等負担見込額」</a:t>
          </a:r>
          <a:r>
            <a:rPr lang="ja-JP" altLang="en-US" sz="1100">
              <a:solidFill>
                <a:schemeClr val="dk1"/>
              </a:solidFill>
              <a:effectLst/>
              <a:latin typeface="+mn-lt"/>
              <a:ea typeface="+mn-ea"/>
              <a:cs typeface="+mn-cs"/>
            </a:rPr>
            <a:t>では、一般会計から計画的に行っている損失補塡の実施により</a:t>
          </a:r>
          <a:r>
            <a:rPr lang="ja-JP" altLang="ja-JP" sz="1100">
              <a:solidFill>
                <a:schemeClr val="dk1"/>
              </a:solidFill>
              <a:effectLst/>
              <a:latin typeface="+mn-lt"/>
              <a:ea typeface="+mn-ea"/>
              <a:cs typeface="+mn-cs"/>
            </a:rPr>
            <a:t>土地開発公社の負債額が</a:t>
          </a:r>
          <a:r>
            <a:rPr lang="en-US" altLang="ja-JP" sz="1100">
              <a:solidFill>
                <a:schemeClr val="dk1"/>
              </a:solidFill>
              <a:effectLst/>
              <a:latin typeface="+mn-lt"/>
              <a:ea typeface="+mn-ea"/>
              <a:cs typeface="+mn-cs"/>
            </a:rPr>
            <a:t>247,171</a:t>
          </a:r>
          <a:r>
            <a:rPr lang="ja-JP" altLang="ja-JP" sz="1100">
              <a:solidFill>
                <a:schemeClr val="dk1"/>
              </a:solidFill>
              <a:effectLst/>
              <a:latin typeface="+mn-lt"/>
              <a:ea typeface="+mn-ea"/>
              <a:cs typeface="+mn-cs"/>
            </a:rPr>
            <a:t>千円減となったことが影響している。また、上記に加え、将来負担額から差し引くことができる充当可能財源等について、昨年度比</a:t>
          </a:r>
          <a:r>
            <a:rPr lang="en-US" altLang="ja-JP" sz="1100">
              <a:solidFill>
                <a:schemeClr val="dk1"/>
              </a:solidFill>
              <a:effectLst/>
              <a:latin typeface="+mn-lt"/>
              <a:ea typeface="+mn-ea"/>
              <a:cs typeface="+mn-cs"/>
            </a:rPr>
            <a:t>107,190</a:t>
          </a:r>
          <a:r>
            <a:rPr lang="ja-JP" altLang="ja-JP" sz="1100">
              <a:solidFill>
                <a:schemeClr val="dk1"/>
              </a:solidFill>
              <a:effectLst/>
              <a:latin typeface="+mn-lt"/>
              <a:ea typeface="+mn-ea"/>
              <a:cs typeface="+mn-cs"/>
            </a:rPr>
            <a:t>千円の増となったことも、分子を押し下げる要因となった。分子全体では、対前年度</a:t>
          </a:r>
          <a:r>
            <a:rPr lang="en-US" altLang="ja-JP" sz="1100">
              <a:solidFill>
                <a:schemeClr val="dk1"/>
              </a:solidFill>
              <a:effectLst/>
              <a:latin typeface="+mn-lt"/>
              <a:ea typeface="+mn-ea"/>
              <a:cs typeface="+mn-cs"/>
            </a:rPr>
            <a:t>558,775</a:t>
          </a:r>
          <a:r>
            <a:rPr lang="ja-JP" altLang="ja-JP" sz="1100">
              <a:solidFill>
                <a:schemeClr val="dk1"/>
              </a:solidFill>
              <a:effectLst/>
              <a:latin typeface="+mn-lt"/>
              <a:ea typeface="+mn-ea"/>
              <a:cs typeface="+mn-cs"/>
            </a:rPr>
            <a:t>千円減の</a:t>
          </a:r>
          <a:r>
            <a:rPr lang="en-US" altLang="ja-JP" sz="1100">
              <a:solidFill>
                <a:schemeClr val="dk1"/>
              </a:solidFill>
              <a:effectLst/>
              <a:latin typeface="+mn-lt"/>
              <a:ea typeface="+mn-ea"/>
              <a:cs typeface="+mn-cs"/>
            </a:rPr>
            <a:t>3,379,549</a:t>
          </a:r>
          <a:r>
            <a:rPr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長野県下諏訪町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基金全体の推移について、平成元年（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万円）以降、毎年財政調整基金に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億円程度積立てを行っており、平成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回目のピークとなった。その後、財政調整基金は一定のもと、学校施設整備等のために行った公共施設整備基金の取り崩しの影響により、平成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万円と一時期より約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億円基金を減らすこととなった。その結果、平成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年度までは公債費の増加により、単年度の収入だけでは必要な経費を賄うことができず、財政調整基金を継続的に取り崩す状況が続き、財調残高は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億円まで減少した。この状況を打開すべく行財政経営プランを策定し、計画的な積立て、取り崩しを行った結果、平成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回目のピークとなる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万円まで回復した。その後も投資的事業の際には計画的に基金の活用を図り、平成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同様に行財政経営プランを念頭に、中長期的な視野に立った実施計画等に基づき財政調整基金や公共施設整備基金、地域開発整備基金を計画的に積立て、大型事業に必要な財源を確保していく。また将来世代負担の平準化を行うために、財政状況を勘案しながら繰上償還を見据えた減債基金への積立てにも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地域開発整備基金→地域開発整備事業に要する費用の財源に充てる。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社会福祉基金→地域福祉の向上又は社会福祉施設整備の費用に充てる。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ふるさとまちづくり基金→寄附者の意向に沿った事業の経費に充てる。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指定施設利用奨励基金→指定施設利用奨励補助金に充てる。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公共施設整備基金は、これまで行財政経営プランに基づき、大型投資事業の実施のために積立てを行ってきた。平成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年度には残高のピークである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億円となったが、南小学校改築事業において約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億円を取り崩しを行った。その後も庁舎耐震改修事業やその他建設事業に基金を取り崩し近年では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億円で推移をしている。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地域開発整備基金も上記基金同様、行財政経営プランに基づき積立て及び取り崩しを行っている。赤砂崎公園整備事業や街なみ環境整備事業を中心に充当を行っており、ここ数年は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ふるさとまちづくり基金については、ふるさと納税分を一旦基金に積立て、翌年全てを取り崩し寄附者の意向に沿った事業に充当している。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指定施設利用奨励基金については、果実運用型基金として指定施設利用奨励補助金に充当しており、基金残高の増減はない。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施設の老朽化対策やバイパス関連事業の実施が想定されるため、公共施設整備基金や地域開発整備基金の計画的積立てを行い、活用していくことで起債額を抑えるなど、中長期的視点に立った「計画投資」を推進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年度までは取り崩しにより減少傾向にあったが、平成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年度まで普通交付税の増により基金へ積立てを行った。本基金については、一時的な資金運用、不測の資金需要に対応するため、標準財政規模（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億円を目安に積み立ててきており、平成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目安として掲げた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億円を達成したことから当面は、同水準を維持していく。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年度に南小学校改築事業債の繰上償還（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千円）を実施するにあたり、取り崩しを行ったため、基金残高は平成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今後の公債費負担の増額を考慮し、余剰金等を見据えた積立てを行っていく。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F25A3B-9A96-4C6F-B406-4682E59B5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5F8D65-D6CF-4232-BAD5-C77E2210F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C13C1D-BA69-4720-897E-18AD95AAC3D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B71C399-14C5-4FC0-8C77-C90B8F9DB1B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640DDE-025C-410A-B19A-6D796C99DCD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F5BC753-C1C3-4B92-B21B-A8FF6C8DC09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451E2B-D81E-4ACB-BC43-CD96112492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DFD4808-3E40-4A76-B114-FCD7E516AF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5ECF51C-3E29-4373-90C6-BBD1E1D63CE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CA49EE6-F1D3-485B-8C0B-AD68066779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106A887-9EA3-4617-9F7B-4293A23EF9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15DA235-BB8A-41E4-B02E-E04D788CE4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D2D188F-3D77-489C-ABEB-46183904928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4B53188-4A94-4BDB-9F5E-7B4ADCC1BE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5F503ED-D20B-4BC6-88AC-118363DD7B0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D3DE17-8EB8-43A9-8BF0-71CD259AFF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5448A8A-6D6A-4859-BDCA-54196BC7C0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B1409A-6447-4073-ACBF-E5C19B69A4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82C97CF-EC1A-47B9-8BBE-11E30AAA5F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E7DF01-8374-45AC-85C4-D87B8B076C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1295A1D-F16A-4FEB-81B1-B4C9FE1EC2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4EA0406-BA59-4189-853E-9DD0C56F27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59D5B54-DFD5-4396-B3A1-3391241A7B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0A20A4C-24DD-42EB-9F1A-4188007BA61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0D4701A-4725-4B8D-B25B-6ADDB092F7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B6033DE-C3A9-4986-B92A-F695E930FE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AFE88C7-8A28-46FA-8C72-A53F89F2FD0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8CEC4B6-5001-477D-8045-CD64431922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64EDE83-91EB-41A0-AAE2-8C3B07287AE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3F47455-BA51-4619-BA44-6E8DED66295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2ECF8B2-876B-4E5E-B647-B779FFD3762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7F267C7-8768-4DA8-A2A9-E0F2D345679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BDB98230-36B7-460E-92F0-233CE92E3F6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E267CC4-1007-4DC7-9293-19A01D387B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570F47F-F9D0-42EC-B3E5-3BFE209EA7B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3806D38-B6EE-4378-8E4A-0ECAF79764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E668CE2-6CD2-46A0-8CD0-5BA1670AF4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1162B82-0BD7-480F-B637-7FB4995CAC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18C43A7-DE4D-4D14-ACDA-9756A594410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3FCA9FB-843A-4A16-A2FF-0EE316E1E3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591FC0A-59D8-4622-AAE3-561C44CC206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47DD2F2-17BD-4D87-AE33-48645C977F3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99C17DC-CA9C-4E01-A5AD-C23A331FE49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E4A6692-6A27-4D04-8864-6780279FFC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F22C3DC-E38A-433A-A5E2-801DA8C97F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105E7CB-1C37-4BAB-BB4F-2AC5F0FE34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　有形固定資産減価償却率（</a:t>
          </a:r>
          <a:r>
            <a:rPr lang="en-US" altLang="ja-JP" sz="1000" b="0" i="0" baseline="0">
              <a:solidFill>
                <a:schemeClr val="dk1"/>
              </a:solidFill>
              <a:effectLst/>
              <a:latin typeface="+mn-lt"/>
              <a:ea typeface="+mn-ea"/>
              <a:cs typeface="+mn-cs"/>
            </a:rPr>
            <a:t>39.8</a:t>
          </a:r>
          <a:r>
            <a:rPr lang="ja-JP" altLang="ja-JP" sz="1000" b="0" i="0" baseline="0">
              <a:solidFill>
                <a:schemeClr val="dk1"/>
              </a:solidFill>
              <a:effectLst/>
              <a:latin typeface="+mn-lt"/>
              <a:ea typeface="+mn-ea"/>
              <a:cs typeface="+mn-cs"/>
            </a:rPr>
            <a:t>％）は、類似団体平均（</a:t>
          </a:r>
          <a:r>
            <a:rPr lang="en-US" altLang="ja-JP" sz="1000" b="0" i="0" baseline="0">
              <a:solidFill>
                <a:schemeClr val="dk1"/>
              </a:solidFill>
              <a:effectLst/>
              <a:latin typeface="+mn-lt"/>
              <a:ea typeface="+mn-ea"/>
              <a:cs typeface="+mn-cs"/>
            </a:rPr>
            <a:t>58.1</a:t>
          </a:r>
          <a:r>
            <a:rPr lang="ja-JP" altLang="ja-JP" sz="1000" b="0" i="0" baseline="0">
              <a:solidFill>
                <a:schemeClr val="dk1"/>
              </a:solidFill>
              <a:effectLst/>
              <a:latin typeface="+mn-lt"/>
              <a:ea typeface="+mn-ea"/>
              <a:cs typeface="+mn-cs"/>
            </a:rPr>
            <a:t>％）、全国平均（</a:t>
          </a:r>
          <a:r>
            <a:rPr lang="en-US" altLang="ja-JP" sz="1000" b="0" i="0" baseline="0">
              <a:solidFill>
                <a:schemeClr val="dk1"/>
              </a:solidFill>
              <a:effectLst/>
              <a:latin typeface="+mn-lt"/>
              <a:ea typeface="+mn-ea"/>
              <a:cs typeface="+mn-cs"/>
            </a:rPr>
            <a:t>59.3</a:t>
          </a:r>
          <a:r>
            <a:rPr lang="ja-JP" altLang="ja-JP" sz="1000" b="0" i="0" baseline="0">
              <a:solidFill>
                <a:schemeClr val="dk1"/>
              </a:solidFill>
              <a:effectLst/>
              <a:latin typeface="+mn-lt"/>
              <a:ea typeface="+mn-ea"/>
              <a:cs typeface="+mn-cs"/>
            </a:rPr>
            <a:t>％）、長野県平均（</a:t>
          </a:r>
          <a:r>
            <a:rPr lang="en-US" altLang="ja-JP" sz="1000" b="0" i="0" baseline="0">
              <a:solidFill>
                <a:schemeClr val="dk1"/>
              </a:solidFill>
              <a:effectLst/>
              <a:latin typeface="+mn-lt"/>
              <a:ea typeface="+mn-ea"/>
              <a:cs typeface="+mn-cs"/>
            </a:rPr>
            <a:t>58.7</a:t>
          </a:r>
          <a:r>
            <a:rPr lang="ja-JP" altLang="ja-JP" sz="1000" b="0" i="0" baseline="0">
              <a:solidFill>
                <a:schemeClr val="dk1"/>
              </a:solidFill>
              <a:effectLst/>
              <a:latin typeface="+mn-lt"/>
              <a:ea typeface="+mn-ea"/>
              <a:cs typeface="+mn-cs"/>
            </a:rPr>
            <a:t>％）に対し下回っている。</a:t>
          </a:r>
          <a:endParaRPr lang="ja-JP" altLang="ja-JP" sz="1000">
            <a:effectLst/>
          </a:endParaRPr>
        </a:p>
        <a:p>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23</a:t>
          </a:r>
          <a:r>
            <a:rPr kumimoji="1" lang="ja-JP" altLang="ja-JP" sz="1000" b="0" i="0" baseline="0">
              <a:solidFill>
                <a:schemeClr val="dk1"/>
              </a:solidFill>
              <a:effectLst/>
              <a:latin typeface="+mn-lt"/>
              <a:ea typeface="+mn-ea"/>
              <a:cs typeface="+mn-cs"/>
            </a:rPr>
            <a:t>年度頃から継続的に実施してきた大型建設事業等に伴う新たな事業用資産の増が影響していると思われる。</a:t>
          </a:r>
          <a:endParaRPr lang="ja-JP" altLang="ja-JP" sz="1000">
            <a:effectLst/>
          </a:endParaRPr>
        </a:p>
        <a:p>
          <a:r>
            <a:rPr kumimoji="1" lang="ja-JP" altLang="ja-JP" sz="1000" b="0" i="0" baseline="0">
              <a:solidFill>
                <a:schemeClr val="dk1"/>
              </a:solidFill>
              <a:effectLst/>
              <a:latin typeface="+mn-lt"/>
              <a:ea typeface="+mn-ea"/>
              <a:cs typeface="+mn-cs"/>
            </a:rPr>
            <a:t>　今後は、公共施設等総合管理計画に基づき、必要に応じて個別計画の策定をした上で計画性を持った施設の修繕・改修等を行っていく。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C6E6FC4-8100-490B-A67A-ED657E4DCC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1B6B13D-789F-4185-903E-B60EC9D089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B944AA3-3D7D-4C70-B869-92D2086B8F2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B914DAD-4047-426A-AA87-3B38582F2C8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C37D8C7-3501-495E-A26B-0FBC7C380A5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BAB9477C-AD61-4E95-A929-2FEC64846A3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6A4CA32E-AAE3-4E53-B04A-E51E436EB11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D1CC5884-363D-46E3-ADFA-5E502BA162E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8562F1D9-056C-4E7D-AE9C-2347969D797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C5427C2-9BF3-4A90-B348-A1260F530F1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A3D60BF5-860F-4787-9311-B45A857E066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50A3125-1C43-419A-A012-1B673E6B74D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AFE7CFAC-7799-49C6-BF30-66F1B7A6815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8EFCA4DD-1E47-41AE-BE6A-BEE4724C0F2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E49FC01-6C21-47B3-8207-91070BBF38A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18529297-84D5-462A-AA37-9929558A32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1D219BD-0B43-4665-849E-946DA1453A1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8F262EF9-E750-439A-B7BA-56084F438CF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7E73D40D-FEAC-4E8D-B76C-628E9FB2C599}"/>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BDAE6F5C-59A2-4F5D-AC64-7230E7457922}"/>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73791C06-34A5-403A-AC0F-CF00210D9573}"/>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3D98C428-FA62-424D-B118-7FC897FEA2C9}"/>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8859F05B-904D-4823-8CD4-46CE4C29A9F3}"/>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a:extLst>
            <a:ext uri="{FF2B5EF4-FFF2-40B4-BE49-F238E27FC236}">
              <a16:creationId xmlns:a16="http://schemas.microsoft.com/office/drawing/2014/main" id="{C01F6690-42EF-4F1E-AA9A-84879553526F}"/>
            </a:ext>
          </a:extLst>
        </xdr:cNvPr>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F40E3D44-E213-4CB6-8CF1-E1EBB82E8EBE}"/>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6ABB9226-F8A8-421F-94FB-0E01B492D1B4}"/>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a:extLst>
            <a:ext uri="{FF2B5EF4-FFF2-40B4-BE49-F238E27FC236}">
              <a16:creationId xmlns:a16="http://schemas.microsoft.com/office/drawing/2014/main" id="{0D5BE018-DA13-4993-813C-55209F9EDD34}"/>
            </a:ext>
          </a:extLst>
        </xdr:cNvPr>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E01C787-0DEC-4DC0-BF8E-1E282D931B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1216934-86DB-40D7-844A-B82193ADB0E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5B0B0DB-8FE0-4A85-9ED8-9086FEC5EFA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47B5E94-8429-4344-A49B-64F87B3921F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01CC97B-AA9F-48F6-A039-1E124C99F29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21136</xdr:rowOff>
    </xdr:from>
    <xdr:to>
      <xdr:col>23</xdr:col>
      <xdr:colOff>136525</xdr:colOff>
      <xdr:row>33</xdr:row>
      <xdr:rowOff>122737</xdr:rowOff>
    </xdr:to>
    <xdr:sp macro="" textlink="">
      <xdr:nvSpPr>
        <xdr:cNvPr id="80" name="楕円 79">
          <a:extLst>
            <a:ext uri="{FF2B5EF4-FFF2-40B4-BE49-F238E27FC236}">
              <a16:creationId xmlns:a16="http://schemas.microsoft.com/office/drawing/2014/main" id="{29E1CBAA-DA7D-485C-8740-B7D1D3D2F13F}"/>
            </a:ext>
          </a:extLst>
        </xdr:cNvPr>
        <xdr:cNvSpPr/>
      </xdr:nvSpPr>
      <xdr:spPr>
        <a:xfrm>
          <a:off x="47117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107513</xdr:rowOff>
    </xdr:from>
    <xdr:ext cx="405111" cy="259045"/>
    <xdr:sp macro="" textlink="">
      <xdr:nvSpPr>
        <xdr:cNvPr id="81" name="有形固定資産減価償却率該当値テキスト">
          <a:extLst>
            <a:ext uri="{FF2B5EF4-FFF2-40B4-BE49-F238E27FC236}">
              <a16:creationId xmlns:a16="http://schemas.microsoft.com/office/drawing/2014/main" id="{D01063D9-928E-43BA-90E3-E051F7D1F25D}"/>
            </a:ext>
          </a:extLst>
        </xdr:cNvPr>
        <xdr:cNvSpPr txBox="1"/>
      </xdr:nvSpPr>
      <xdr:spPr>
        <a:xfrm>
          <a:off x="48133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55064</xdr:rowOff>
    </xdr:from>
    <xdr:to>
      <xdr:col>19</xdr:col>
      <xdr:colOff>187325</xdr:colOff>
      <xdr:row>33</xdr:row>
      <xdr:rowOff>156663</xdr:rowOff>
    </xdr:to>
    <xdr:sp macro="" textlink="">
      <xdr:nvSpPr>
        <xdr:cNvPr id="82" name="楕円 81">
          <a:extLst>
            <a:ext uri="{FF2B5EF4-FFF2-40B4-BE49-F238E27FC236}">
              <a16:creationId xmlns:a16="http://schemas.microsoft.com/office/drawing/2014/main" id="{072D512B-E9A7-4D86-BC9D-D7DCDE05CD48}"/>
            </a:ext>
          </a:extLst>
        </xdr:cNvPr>
        <xdr:cNvSpPr/>
      </xdr:nvSpPr>
      <xdr:spPr>
        <a:xfrm>
          <a:off x="40005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71936</xdr:rowOff>
    </xdr:from>
    <xdr:to>
      <xdr:col>23</xdr:col>
      <xdr:colOff>85725</xdr:colOff>
      <xdr:row>33</xdr:row>
      <xdr:rowOff>105863</xdr:rowOff>
    </xdr:to>
    <xdr:cxnSp macro="">
      <xdr:nvCxnSpPr>
        <xdr:cNvPr id="83" name="直線コネクタ 82">
          <a:extLst>
            <a:ext uri="{FF2B5EF4-FFF2-40B4-BE49-F238E27FC236}">
              <a16:creationId xmlns:a16="http://schemas.microsoft.com/office/drawing/2014/main" id="{3F0BCD5E-42FA-41D7-BB4A-88B0984DF778}"/>
            </a:ext>
          </a:extLst>
        </xdr:cNvPr>
        <xdr:cNvCxnSpPr/>
      </xdr:nvCxnSpPr>
      <xdr:spPr>
        <a:xfrm flipV="1">
          <a:off x="4051300" y="650131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73569</xdr:rowOff>
    </xdr:from>
    <xdr:to>
      <xdr:col>15</xdr:col>
      <xdr:colOff>187325</xdr:colOff>
      <xdr:row>34</xdr:row>
      <xdr:rowOff>3719</xdr:rowOff>
    </xdr:to>
    <xdr:sp macro="" textlink="">
      <xdr:nvSpPr>
        <xdr:cNvPr id="84" name="楕円 83">
          <a:extLst>
            <a:ext uri="{FF2B5EF4-FFF2-40B4-BE49-F238E27FC236}">
              <a16:creationId xmlns:a16="http://schemas.microsoft.com/office/drawing/2014/main" id="{067136C1-A167-42B6-975E-8F7EF1E76660}"/>
            </a:ext>
          </a:extLst>
        </xdr:cNvPr>
        <xdr:cNvSpPr/>
      </xdr:nvSpPr>
      <xdr:spPr>
        <a:xfrm>
          <a:off x="323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105863</xdr:rowOff>
    </xdr:from>
    <xdr:to>
      <xdr:col>19</xdr:col>
      <xdr:colOff>136525</xdr:colOff>
      <xdr:row>33</xdr:row>
      <xdr:rowOff>124369</xdr:rowOff>
    </xdr:to>
    <xdr:cxnSp macro="">
      <xdr:nvCxnSpPr>
        <xdr:cNvPr id="85" name="直線コネクタ 84">
          <a:extLst>
            <a:ext uri="{FF2B5EF4-FFF2-40B4-BE49-F238E27FC236}">
              <a16:creationId xmlns:a16="http://schemas.microsoft.com/office/drawing/2014/main" id="{D7E8846C-A5CF-46F0-A619-C96881C385D5}"/>
            </a:ext>
          </a:extLst>
        </xdr:cNvPr>
        <xdr:cNvCxnSpPr/>
      </xdr:nvCxnSpPr>
      <xdr:spPr>
        <a:xfrm flipV="1">
          <a:off x="3289300" y="653523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a:extLst>
            <a:ext uri="{FF2B5EF4-FFF2-40B4-BE49-F238E27FC236}">
              <a16:creationId xmlns:a16="http://schemas.microsoft.com/office/drawing/2014/main" id="{336B30F1-A775-439C-AB96-88D370843FBA}"/>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a:extLst>
            <a:ext uri="{FF2B5EF4-FFF2-40B4-BE49-F238E27FC236}">
              <a16:creationId xmlns:a16="http://schemas.microsoft.com/office/drawing/2014/main" id="{56590F88-B72C-49F6-93C5-D2A384F39AE0}"/>
            </a:ext>
          </a:extLst>
        </xdr:cNvPr>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147790</xdr:rowOff>
    </xdr:from>
    <xdr:ext cx="405111" cy="259045"/>
    <xdr:sp macro="" textlink="">
      <xdr:nvSpPr>
        <xdr:cNvPr id="88" name="n_1mainValue有形固定資産減価償却率">
          <a:extLst>
            <a:ext uri="{FF2B5EF4-FFF2-40B4-BE49-F238E27FC236}">
              <a16:creationId xmlns:a16="http://schemas.microsoft.com/office/drawing/2014/main" id="{94B845E4-22E1-4CF2-88AC-B4BD19C4E077}"/>
            </a:ext>
          </a:extLst>
        </xdr:cNvPr>
        <xdr:cNvSpPr txBox="1"/>
      </xdr:nvSpPr>
      <xdr:spPr>
        <a:xfrm>
          <a:off x="3836044" y="657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166296</xdr:rowOff>
    </xdr:from>
    <xdr:ext cx="405111" cy="259045"/>
    <xdr:sp macro="" textlink="">
      <xdr:nvSpPr>
        <xdr:cNvPr id="89" name="n_2mainValue有形固定資産減価償却率">
          <a:extLst>
            <a:ext uri="{FF2B5EF4-FFF2-40B4-BE49-F238E27FC236}">
              <a16:creationId xmlns:a16="http://schemas.microsoft.com/office/drawing/2014/main" id="{86FFC8DC-229F-40E4-A3ED-8D649E06DC2D}"/>
            </a:ext>
          </a:extLst>
        </xdr:cNvPr>
        <xdr:cNvSpPr txBox="1"/>
      </xdr:nvSpPr>
      <xdr:spPr>
        <a:xfrm>
          <a:off x="3086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F3840B9-0266-49B0-8E8A-E3EEE3F16E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9878A200-AFC3-4D9D-9A45-06055F8C41E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853DFE75-6764-4322-BFE9-64EA00CA148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A7B897A4-E379-44B0-BED7-A1B9E1D954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6F27C0CD-5AF6-4E87-BA41-E0998F4B44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D69B2C01-97F1-43D2-8045-85742959337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523B9613-07A0-47E5-B290-ACF0043330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EA32AE6E-9192-4752-953D-750B6DA5D5B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EC8F9F16-9396-44E9-BF05-D8186CFB1DA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ECFBC450-2751-47A7-A4A3-4D595A30C8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6F3FAF1C-033D-4C0C-8A93-1CFEBBFB489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CE30B647-C10F-4F9C-9F9D-BE9E519D5FD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9344156D-55D1-4463-92F0-E9249E50C1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債務償還可能年数（</a:t>
          </a:r>
          <a:r>
            <a:rPr lang="en-US" altLang="ja-JP" sz="1000" b="0" i="0" baseline="0">
              <a:solidFill>
                <a:schemeClr val="dk1"/>
              </a:solidFill>
              <a:effectLst/>
              <a:latin typeface="+mn-lt"/>
              <a:ea typeface="+mn-ea"/>
              <a:cs typeface="+mn-cs"/>
            </a:rPr>
            <a:t>5.9</a:t>
          </a:r>
          <a:r>
            <a:rPr lang="ja-JP" altLang="ja-JP" sz="1000" b="0" i="0" baseline="0">
              <a:solidFill>
                <a:schemeClr val="dk1"/>
              </a:solidFill>
              <a:effectLst/>
              <a:latin typeface="+mn-lt"/>
              <a:ea typeface="+mn-ea"/>
              <a:cs typeface="+mn-cs"/>
            </a:rPr>
            <a:t>年）は、類似団体平均（</a:t>
          </a:r>
          <a:r>
            <a:rPr lang="en-US" altLang="ja-JP" sz="1000" b="0" i="0" baseline="0">
              <a:solidFill>
                <a:schemeClr val="dk1"/>
              </a:solidFill>
              <a:effectLst/>
              <a:latin typeface="+mn-lt"/>
              <a:ea typeface="+mn-ea"/>
              <a:cs typeface="+mn-cs"/>
            </a:rPr>
            <a:t>5.9</a:t>
          </a:r>
          <a:r>
            <a:rPr lang="ja-JP" altLang="ja-JP" sz="1000" b="0" i="0" baseline="0">
              <a:solidFill>
                <a:schemeClr val="dk1"/>
              </a:solidFill>
              <a:effectLst/>
              <a:latin typeface="+mn-lt"/>
              <a:ea typeface="+mn-ea"/>
              <a:cs typeface="+mn-cs"/>
            </a:rPr>
            <a:t>年）、全国平均（</a:t>
          </a:r>
          <a:r>
            <a:rPr lang="en-US" altLang="ja-JP" sz="1000" b="0" i="0" baseline="0">
              <a:solidFill>
                <a:schemeClr val="dk1"/>
              </a:solidFill>
              <a:effectLst/>
              <a:latin typeface="+mn-lt"/>
              <a:ea typeface="+mn-ea"/>
              <a:cs typeface="+mn-cs"/>
            </a:rPr>
            <a:t>6.5</a:t>
          </a:r>
          <a:r>
            <a:rPr lang="ja-JP" altLang="ja-JP" sz="1000" b="0" i="0" baseline="0">
              <a:solidFill>
                <a:schemeClr val="dk1"/>
              </a:solidFill>
              <a:effectLst/>
              <a:latin typeface="+mn-lt"/>
              <a:ea typeface="+mn-ea"/>
              <a:cs typeface="+mn-cs"/>
            </a:rPr>
            <a:t>年）、長野県平均（</a:t>
          </a:r>
          <a:r>
            <a:rPr lang="en-US" altLang="ja-JP" sz="1000" b="0" i="0" baseline="0">
              <a:solidFill>
                <a:schemeClr val="dk1"/>
              </a:solidFill>
              <a:effectLst/>
              <a:latin typeface="+mn-lt"/>
              <a:ea typeface="+mn-ea"/>
              <a:cs typeface="+mn-cs"/>
            </a:rPr>
            <a:t>4.9</a:t>
          </a:r>
          <a:r>
            <a:rPr lang="ja-JP" altLang="ja-JP" sz="1000" b="0" i="0" baseline="0">
              <a:solidFill>
                <a:schemeClr val="dk1"/>
              </a:solidFill>
              <a:effectLst/>
              <a:latin typeface="+mn-lt"/>
              <a:ea typeface="+mn-ea"/>
              <a:cs typeface="+mn-cs"/>
            </a:rPr>
            <a:t>年）</a:t>
          </a:r>
          <a:r>
            <a:rPr lang="ja-JP" altLang="en-US" sz="1000" b="0" i="0" baseline="0">
              <a:solidFill>
                <a:schemeClr val="dk1"/>
              </a:solidFill>
              <a:effectLst/>
              <a:latin typeface="+mn-lt"/>
              <a:ea typeface="+mn-ea"/>
              <a:cs typeface="+mn-cs"/>
            </a:rPr>
            <a:t>とほぼ同水準となっている</a:t>
          </a:r>
          <a:r>
            <a:rPr lang="ja-JP" altLang="ja-JP" sz="1000" b="0" i="0" baseline="0">
              <a:solidFill>
                <a:schemeClr val="dk1"/>
              </a:solidFill>
              <a:effectLst/>
              <a:latin typeface="+mn-lt"/>
              <a:ea typeface="+mn-ea"/>
              <a:cs typeface="+mn-cs"/>
            </a:rPr>
            <a:t>。</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本比率</a:t>
          </a:r>
          <a:r>
            <a:rPr lang="ja-JP" altLang="en-US" sz="1000" b="0" i="0" baseline="0">
              <a:solidFill>
                <a:schemeClr val="dk1"/>
              </a:solidFill>
              <a:effectLst/>
              <a:latin typeface="+mn-lt"/>
              <a:ea typeface="+mn-ea"/>
              <a:cs typeface="+mn-cs"/>
            </a:rPr>
            <a:t>を押し上げている</a:t>
          </a:r>
          <a:r>
            <a:rPr lang="ja-JP" altLang="ja-JP" sz="1000" b="0" i="0" baseline="0">
              <a:solidFill>
                <a:schemeClr val="dk1"/>
              </a:solidFill>
              <a:effectLst/>
              <a:latin typeface="+mn-lt"/>
              <a:ea typeface="+mn-ea"/>
              <a:cs typeface="+mn-cs"/>
            </a:rPr>
            <a:t>主な要因である土地開発公社に係る負債について、計画に基づき解消を進めていることから、今後は減少していくものと思われる。今後実施する投資的事業においても特定目的金を計画的に準備し活用していくことで起債額を抑えるなど、中長期的視点に立った「計画投資」を推進し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67DE4ECE-C1E3-4D3D-A675-E797B52D859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0F624DD-DBF9-49EA-830F-CB46D213628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58E0BE9E-6FC7-4755-9FD4-3A48D5832C5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9A940979-6F41-4A8A-95D5-A796FD3D1CA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610D853B-919F-4EB4-B917-A5F55B07FFB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ED562B5F-7AC8-4A77-AF81-4012C858FA2E}"/>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6556821D-8A52-4081-9ACC-143DD37A6F8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a:extLst>
            <a:ext uri="{FF2B5EF4-FFF2-40B4-BE49-F238E27FC236}">
              <a16:creationId xmlns:a16="http://schemas.microsoft.com/office/drawing/2014/main" id="{FD8E6D22-ED5D-4945-A843-E7B3C52A4CFF}"/>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D65E987B-D722-4C59-8500-606DEBEF398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a:extLst>
            <a:ext uri="{FF2B5EF4-FFF2-40B4-BE49-F238E27FC236}">
              <a16:creationId xmlns:a16="http://schemas.microsoft.com/office/drawing/2014/main" id="{2B2B8FBE-5B75-4150-A9C2-17EB23454DDD}"/>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FEF75103-07FE-4F0D-8E02-0E3F8A00344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6F9E43C4-0FFB-423B-815D-9F255E260D9D}"/>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7A9DFBB3-9DF6-40DC-ACF2-730C9C9C3C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9296BFF0-22A2-4AE8-8211-DEF832241D03}"/>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84F15FEB-8341-4DAE-A4BE-9D6445C71C7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D518C597-C1E3-450D-A577-124920A3E7B6}"/>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CEF91BC-60AA-466E-B7B1-7A9AE37B62B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C46210CE-8B63-4169-9727-FE01E858351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a:extLst>
            <a:ext uri="{FF2B5EF4-FFF2-40B4-BE49-F238E27FC236}">
              <a16:creationId xmlns:a16="http://schemas.microsoft.com/office/drawing/2014/main" id="{14007A41-758A-445A-969B-EAEF742F46F4}"/>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a:extLst>
            <a:ext uri="{FF2B5EF4-FFF2-40B4-BE49-F238E27FC236}">
              <a16:creationId xmlns:a16="http://schemas.microsoft.com/office/drawing/2014/main" id="{D82ADAB9-BC44-4E22-A2D4-FEDA27E2B075}"/>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3" name="債務償還可能年数平均値テキスト">
          <a:extLst>
            <a:ext uri="{FF2B5EF4-FFF2-40B4-BE49-F238E27FC236}">
              <a16:creationId xmlns:a16="http://schemas.microsoft.com/office/drawing/2014/main" id="{9E86AEAD-5E01-42C6-B342-BF7B6B04C4A1}"/>
            </a:ext>
          </a:extLst>
        </xdr:cNvPr>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a:extLst>
            <a:ext uri="{FF2B5EF4-FFF2-40B4-BE49-F238E27FC236}">
              <a16:creationId xmlns:a16="http://schemas.microsoft.com/office/drawing/2014/main" id="{38B72175-D08E-4E22-9C76-1060CC826963}"/>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319F9A8F-5568-4A49-B140-1708035BD9D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4679E5E-3C92-426D-BB09-A1CA1C6860A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C544098-86E1-416D-85E3-8B62204A141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5EA47A2-9A6E-4B01-BC63-044AE0999D5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9019BE8-3B42-43BB-ACAE-05719B5B8F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0" name="楕円 129">
          <a:extLst>
            <a:ext uri="{FF2B5EF4-FFF2-40B4-BE49-F238E27FC236}">
              <a16:creationId xmlns:a16="http://schemas.microsoft.com/office/drawing/2014/main" id="{405F4E46-12EB-4B16-911B-E6DAD81444DE}"/>
            </a:ext>
          </a:extLst>
        </xdr:cNvPr>
        <xdr:cNvSpPr/>
      </xdr:nvSpPr>
      <xdr:spPr>
        <a:xfrm>
          <a:off x="14744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168715</xdr:rowOff>
    </xdr:from>
    <xdr:ext cx="340478" cy="259045"/>
    <xdr:sp macro="" textlink="">
      <xdr:nvSpPr>
        <xdr:cNvPr id="131" name="債務償還可能年数該当値テキスト">
          <a:extLst>
            <a:ext uri="{FF2B5EF4-FFF2-40B4-BE49-F238E27FC236}">
              <a16:creationId xmlns:a16="http://schemas.microsoft.com/office/drawing/2014/main" id="{7D1A4539-42F1-4F65-B6C6-A7939709D271}"/>
            </a:ext>
          </a:extLst>
        </xdr:cNvPr>
        <xdr:cNvSpPr txBox="1"/>
      </xdr:nvSpPr>
      <xdr:spPr>
        <a:xfrm>
          <a:off x="14846300" y="625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7C2F72B6-F479-40BC-8494-F32C73A69FC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6570B452-B0FD-4F99-BB8B-473BD220F4F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11EC164B-DD4E-4529-B2B5-85A32C3E37D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758640C1-2CEB-48C6-999F-78745A910A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7A3B4631-04A3-4DF2-94E7-16EA861329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E85D1C7A-4F08-4D85-A875-26BB1457867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1319F2-44CF-48FC-A2F0-9B093E7ED4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286779-3BF6-407D-B970-774F27C4F9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11256C-041F-4B7A-9401-043DDB017D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9D1F74-4EC7-4DC2-B4FD-0B3DE58BAD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2C03D5-11C5-4301-8ED7-F69A0A4B39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6FB4BD-0C5C-4E3C-A30F-9DBDA78443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61629C-4B06-4B67-93DB-AA0042CD2D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41B814-8871-40A4-93B1-ED309E3EA1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E4BB04-6B19-4A52-B3ED-0742F642BF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0F1FF3-E6CC-4910-B3D3-025E49BB7C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07E6FD-9331-4D29-B66F-CDC96CC1CE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FD140A-9588-4F9E-BC89-159DC47919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ADBC28-0EF7-4A6E-BE40-2A8C48B56F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78DE02-4598-43FA-BBA2-97CF9CEE2C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A2448C-89E9-4B55-AF16-C6680A399C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DC2331-F79D-4612-8156-F3885AC1B88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8A3578-2A58-49B6-817D-5700188CA3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A0CA3B-6B7E-468A-AB09-670462C35D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5F3A69-5946-4D25-9FCD-8D92DA2B25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511837-6FE7-419B-B1AE-8D310F0463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5C4FFC-8E28-49FF-9B9D-AA8724DD98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A76ACA-52BA-4EC3-87C2-95C88BD83F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BE942B-CAD8-464B-8CE7-D6135E5CC1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708EBD-5CDD-4BCE-87BE-D8E5A61910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78BC0C-5BC7-4E04-9876-137D547B55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27AC7C-FD1B-4F60-A883-C1F2D8F167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E4D5B5-DA5B-4C36-BADF-8DBE13F77D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FB841F-C87F-4859-A89D-832EF4634B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94ED23E-5137-4BA4-8B3B-3FB38E5FABC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B991A38-812E-431F-B330-6DF85BC42F9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29AFD40-0D13-43EA-A6B9-70150D4CA4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78BCF27-A8FC-4CE9-933C-ED7D44E6D0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FE4079-1EF8-4E46-A44E-E1A8884101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B30FB56-F8DF-47FA-9762-5099D180AD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3F53696-2DF8-47C4-9ED1-BE019EA1CF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F7EE353-5BF8-4CA5-99BA-742FC39645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44CBE67-FD66-4F96-A029-5540B7FB10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B15D0B4-07FE-4120-B589-7108BDE9CD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073D35-044D-4627-A582-7745923765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27B4C6A-AC00-4FC2-A88F-17409433CD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2E02E03-D24A-4821-BF9B-8F180251F1E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6AAD092-4E93-4B89-8808-6B2B2D0381F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79634FB-7455-46D8-A701-F3954F4708A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C3DC458-D163-49E3-94A3-77EF635F0B5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3628AFF-75AD-45F0-8E0F-F2FA7F83A09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D93D637-81E6-4052-B3F8-E537379D11C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159BC36-65C2-46BA-94B9-7C4AD592FAF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5200ADC-35D7-481D-91E7-4A2314792C0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92B6282-52C0-4AA6-8F87-57FF264CB98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599A436-A840-43B6-8BAB-0F11DB33738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CCFF41A-77FD-4BF8-A44C-0BF50A1D77B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EAEEE89-7360-48FC-9A71-CD055D1CFBC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4F9DCAF-B228-4372-961C-95D58169175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0B9FC1E-2CF1-47F8-AED2-EE310875465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409B7522-E6C9-4040-82B5-51D55FA4AA9E}"/>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3B770256-23F3-469C-923A-A6A1D9AC2EFF}"/>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1B5F04B3-5DE7-4A98-A295-231DDEF85F94}"/>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C62AE754-FB34-4272-B58B-F426A450F974}"/>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17DF7870-210C-4863-9560-0032B11EA9A8}"/>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0AB87F14-6FD3-4FCA-889E-50853E818A59}"/>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87F84E76-5692-49F8-B189-E84D3D78E83F}"/>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3010B787-1097-4A0C-98E4-67BF76218A88}"/>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a:extLst>
            <a:ext uri="{FF2B5EF4-FFF2-40B4-BE49-F238E27FC236}">
              <a16:creationId xmlns:a16="http://schemas.microsoft.com/office/drawing/2014/main" id="{945470B3-FC1D-4149-B662-A1A5CEF73F3C}"/>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CED3781-AB66-44FB-AE5A-FD3A0F3718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E49E9DE-50F1-4876-A9A2-F9107F6F03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CD016B4-AD49-4382-935F-B00A36DE4F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36A6E1-D459-42DA-84D9-C8CE0E63A5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DFC9F3-381D-4D0F-A834-74103C1C61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31115</xdr:rowOff>
    </xdr:from>
    <xdr:to>
      <xdr:col>24</xdr:col>
      <xdr:colOff>114300</xdr:colOff>
      <xdr:row>35</xdr:row>
      <xdr:rowOff>132715</xdr:rowOff>
    </xdr:to>
    <xdr:sp macro="" textlink="">
      <xdr:nvSpPr>
        <xdr:cNvPr id="70" name="楕円 69">
          <a:extLst>
            <a:ext uri="{FF2B5EF4-FFF2-40B4-BE49-F238E27FC236}">
              <a16:creationId xmlns:a16="http://schemas.microsoft.com/office/drawing/2014/main" id="{42DE5665-0572-491A-825E-1E7C39FE737A}"/>
            </a:ext>
          </a:extLst>
        </xdr:cNvPr>
        <xdr:cNvSpPr/>
      </xdr:nvSpPr>
      <xdr:spPr>
        <a:xfrm>
          <a:off x="4584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53992</xdr:rowOff>
    </xdr:from>
    <xdr:ext cx="405111" cy="259045"/>
    <xdr:sp macro="" textlink="">
      <xdr:nvSpPr>
        <xdr:cNvPr id="71" name="【道路】&#10;有形固定資産減価償却率該当値テキスト">
          <a:extLst>
            <a:ext uri="{FF2B5EF4-FFF2-40B4-BE49-F238E27FC236}">
              <a16:creationId xmlns:a16="http://schemas.microsoft.com/office/drawing/2014/main" id="{CD226009-AB2A-430B-8D7A-AA8D68BB0F4E}"/>
            </a:ext>
          </a:extLst>
        </xdr:cNvPr>
        <xdr:cNvSpPr txBox="1"/>
      </xdr:nvSpPr>
      <xdr:spPr>
        <a:xfrm>
          <a:off x="46736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2" name="楕円 71">
          <a:extLst>
            <a:ext uri="{FF2B5EF4-FFF2-40B4-BE49-F238E27FC236}">
              <a16:creationId xmlns:a16="http://schemas.microsoft.com/office/drawing/2014/main" id="{CB040BFC-4D80-4990-BDE9-47EBA03A0086}"/>
            </a:ext>
          </a:extLst>
        </xdr:cNvPr>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81915</xdr:rowOff>
    </xdr:from>
    <xdr:to>
      <xdr:col>24</xdr:col>
      <xdr:colOff>63500</xdr:colOff>
      <xdr:row>35</xdr:row>
      <xdr:rowOff>108585</xdr:rowOff>
    </xdr:to>
    <xdr:cxnSp macro="">
      <xdr:nvCxnSpPr>
        <xdr:cNvPr id="73" name="直線コネクタ 72">
          <a:extLst>
            <a:ext uri="{FF2B5EF4-FFF2-40B4-BE49-F238E27FC236}">
              <a16:creationId xmlns:a16="http://schemas.microsoft.com/office/drawing/2014/main" id="{5A6B9E6A-BB47-402F-A8C0-217F894330E6}"/>
            </a:ext>
          </a:extLst>
        </xdr:cNvPr>
        <xdr:cNvCxnSpPr/>
      </xdr:nvCxnSpPr>
      <xdr:spPr>
        <a:xfrm flipV="1">
          <a:off x="3797300" y="60826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97790</xdr:rowOff>
    </xdr:from>
    <xdr:to>
      <xdr:col>15</xdr:col>
      <xdr:colOff>101600</xdr:colOff>
      <xdr:row>36</xdr:row>
      <xdr:rowOff>27940</xdr:rowOff>
    </xdr:to>
    <xdr:sp macro="" textlink="">
      <xdr:nvSpPr>
        <xdr:cNvPr id="74" name="楕円 73">
          <a:extLst>
            <a:ext uri="{FF2B5EF4-FFF2-40B4-BE49-F238E27FC236}">
              <a16:creationId xmlns:a16="http://schemas.microsoft.com/office/drawing/2014/main" id="{EFDE88B0-81BA-488E-82D4-694624885708}"/>
            </a:ext>
          </a:extLst>
        </xdr:cNvPr>
        <xdr:cNvSpPr/>
      </xdr:nvSpPr>
      <xdr:spPr>
        <a:xfrm>
          <a:off x="2857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108585</xdr:rowOff>
    </xdr:from>
    <xdr:to>
      <xdr:col>19</xdr:col>
      <xdr:colOff>177800</xdr:colOff>
      <xdr:row>35</xdr:row>
      <xdr:rowOff>148590</xdr:rowOff>
    </xdr:to>
    <xdr:cxnSp macro="">
      <xdr:nvCxnSpPr>
        <xdr:cNvPr id="75" name="直線コネクタ 74">
          <a:extLst>
            <a:ext uri="{FF2B5EF4-FFF2-40B4-BE49-F238E27FC236}">
              <a16:creationId xmlns:a16="http://schemas.microsoft.com/office/drawing/2014/main" id="{85A2EC97-387E-4F1F-9107-60296E1A5AFC}"/>
            </a:ext>
          </a:extLst>
        </xdr:cNvPr>
        <xdr:cNvCxnSpPr/>
      </xdr:nvCxnSpPr>
      <xdr:spPr>
        <a:xfrm flipV="1">
          <a:off x="2908300" y="6109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a:extLst>
            <a:ext uri="{FF2B5EF4-FFF2-40B4-BE49-F238E27FC236}">
              <a16:creationId xmlns:a16="http://schemas.microsoft.com/office/drawing/2014/main" id="{B41313FD-FA00-4EE7-91E9-3304213CF0E2}"/>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a:extLst>
            <a:ext uri="{FF2B5EF4-FFF2-40B4-BE49-F238E27FC236}">
              <a16:creationId xmlns:a16="http://schemas.microsoft.com/office/drawing/2014/main" id="{55677307-5587-4A0F-9AC2-A6B6B8748A1F}"/>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78" name="n_1mainValue【道路】&#10;有形固定資産減価償却率">
          <a:extLst>
            <a:ext uri="{FF2B5EF4-FFF2-40B4-BE49-F238E27FC236}">
              <a16:creationId xmlns:a16="http://schemas.microsoft.com/office/drawing/2014/main" id="{A579412A-29A8-446E-A43A-173E2A043BB9}"/>
            </a:ext>
          </a:extLst>
        </xdr:cNvPr>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44467</xdr:rowOff>
    </xdr:from>
    <xdr:ext cx="405111" cy="259045"/>
    <xdr:sp macro="" textlink="">
      <xdr:nvSpPr>
        <xdr:cNvPr id="79" name="n_2mainValue【道路】&#10;有形固定資産減価償却率">
          <a:extLst>
            <a:ext uri="{FF2B5EF4-FFF2-40B4-BE49-F238E27FC236}">
              <a16:creationId xmlns:a16="http://schemas.microsoft.com/office/drawing/2014/main" id="{7F009BA8-2E05-4449-A28C-A6611CC0D834}"/>
            </a:ext>
          </a:extLst>
        </xdr:cNvPr>
        <xdr:cNvSpPr txBox="1"/>
      </xdr:nvSpPr>
      <xdr:spPr>
        <a:xfrm>
          <a:off x="2705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55AAEF1C-1877-435F-9694-8B7BEF7E62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BAF26F19-0D42-4581-863E-9CD651E7BB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C67D8940-E84F-48DC-888B-440236CC8F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94E27D6-C38F-4F53-BB7D-65B18A508D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6AE24AC3-E4FB-4631-A186-D7E90DCC7E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2E22B3A-A24D-4681-BA23-1C83ABF9D7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C16A8801-1314-4B11-97F2-06C0524F6A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6DFC539E-97CA-4E9A-9720-D277021740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B643B7C-5C6D-4A4C-AE97-498419AD650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4F53CA3-A7BA-4272-ABA5-6EE532F6E8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58D2A24-F8FC-4850-89AE-83A929A6899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200B5BA0-4371-401C-8B70-76373792297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364CD339-3829-478C-84B7-80DCB3C7193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8DCB8F3C-D51C-4F26-8166-5CD4E0772F5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4881D775-D477-4A6D-9C1F-9A00DD4BE3B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952F5C6-5F48-4884-BD69-4AECC973400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9A13E657-2D7B-47A8-8553-8988AF9718F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D47A1C83-9268-451A-AD96-E56089E6D5F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D0F370A-0F8C-472A-A0CB-54496FD360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8DE976BA-4466-468B-A811-9F44B8853AB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44FDF11E-0108-4ACB-B70C-718940313A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5950E865-5577-4BF0-A790-AC462AAD85A4}"/>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C0A03851-167C-47BC-86F8-72406C7FBF16}"/>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57E6F233-5101-4EFA-9035-004DFE978405}"/>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9FB6FF0D-366D-4818-845C-A563B3678CFC}"/>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F787BC58-A3B8-450B-B548-575C89FD0662}"/>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a:extLst>
            <a:ext uri="{FF2B5EF4-FFF2-40B4-BE49-F238E27FC236}">
              <a16:creationId xmlns:a16="http://schemas.microsoft.com/office/drawing/2014/main" id="{07ECA42A-F6EC-4B36-9166-A8EE74023A6A}"/>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3E5EA0DC-E303-45A1-8A25-B600CE2DAA86}"/>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18A8CF06-B3AA-48F2-B6B9-85336B00553D}"/>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11227</xdr:rowOff>
    </xdr:from>
    <xdr:to>
      <xdr:col>46</xdr:col>
      <xdr:colOff>38100</xdr:colOff>
      <xdr:row>37</xdr:row>
      <xdr:rowOff>112827</xdr:rowOff>
    </xdr:to>
    <xdr:sp macro="" textlink="">
      <xdr:nvSpPr>
        <xdr:cNvPr id="109" name="フローチャート: 判断 108">
          <a:extLst>
            <a:ext uri="{FF2B5EF4-FFF2-40B4-BE49-F238E27FC236}">
              <a16:creationId xmlns:a16="http://schemas.microsoft.com/office/drawing/2014/main" id="{27D8ABF7-E2E9-4DA2-9C11-3E7EC1AB2849}"/>
            </a:ext>
          </a:extLst>
        </xdr:cNvPr>
        <xdr:cNvSpPr/>
      </xdr:nvSpPr>
      <xdr:spPr>
        <a:xfrm>
          <a:off x="8699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0645CC5-F327-4F62-9C3F-90A977F92D5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F10AB51-A780-4A7B-98D7-EB2822236A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DBD67EC-13A5-4BA6-95CF-8E431EFC4D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8FF8B61-7F03-4D67-AA35-F4CF5F81CC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076C550-8D47-4C88-9E0A-802C291A6C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50866</xdr:rowOff>
    </xdr:from>
    <xdr:to>
      <xdr:col>55</xdr:col>
      <xdr:colOff>50800</xdr:colOff>
      <xdr:row>38</xdr:row>
      <xdr:rowOff>152466</xdr:rowOff>
    </xdr:to>
    <xdr:sp macro="" textlink="">
      <xdr:nvSpPr>
        <xdr:cNvPr id="115" name="楕円 114">
          <a:extLst>
            <a:ext uri="{FF2B5EF4-FFF2-40B4-BE49-F238E27FC236}">
              <a16:creationId xmlns:a16="http://schemas.microsoft.com/office/drawing/2014/main" id="{9986C5D7-CF0F-4F95-9C82-55C07EE2CF31}"/>
            </a:ext>
          </a:extLst>
        </xdr:cNvPr>
        <xdr:cNvSpPr/>
      </xdr:nvSpPr>
      <xdr:spPr>
        <a:xfrm>
          <a:off x="10426700" y="65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73743</xdr:rowOff>
    </xdr:from>
    <xdr:ext cx="534377" cy="259045"/>
    <xdr:sp macro="" textlink="">
      <xdr:nvSpPr>
        <xdr:cNvPr id="116" name="【道路】&#10;一人当たり延長該当値テキスト">
          <a:extLst>
            <a:ext uri="{FF2B5EF4-FFF2-40B4-BE49-F238E27FC236}">
              <a16:creationId xmlns:a16="http://schemas.microsoft.com/office/drawing/2014/main" id="{528584D4-E36D-4107-B105-35AA95FC0F08}"/>
            </a:ext>
          </a:extLst>
        </xdr:cNvPr>
        <xdr:cNvSpPr txBox="1"/>
      </xdr:nvSpPr>
      <xdr:spPr>
        <a:xfrm>
          <a:off x="10515600" y="64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56718</xdr:rowOff>
    </xdr:from>
    <xdr:to>
      <xdr:col>50</xdr:col>
      <xdr:colOff>165100</xdr:colOff>
      <xdr:row>38</xdr:row>
      <xdr:rowOff>158318</xdr:rowOff>
    </xdr:to>
    <xdr:sp macro="" textlink="">
      <xdr:nvSpPr>
        <xdr:cNvPr id="117" name="楕円 116">
          <a:extLst>
            <a:ext uri="{FF2B5EF4-FFF2-40B4-BE49-F238E27FC236}">
              <a16:creationId xmlns:a16="http://schemas.microsoft.com/office/drawing/2014/main" id="{C01C2344-D362-4D05-AFA0-E8C9DDE5E78B}"/>
            </a:ext>
          </a:extLst>
        </xdr:cNvPr>
        <xdr:cNvSpPr/>
      </xdr:nvSpPr>
      <xdr:spPr>
        <a:xfrm>
          <a:off x="9588500" y="65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101666</xdr:rowOff>
    </xdr:from>
    <xdr:to>
      <xdr:col>55</xdr:col>
      <xdr:colOff>0</xdr:colOff>
      <xdr:row>38</xdr:row>
      <xdr:rowOff>107518</xdr:rowOff>
    </xdr:to>
    <xdr:cxnSp macro="">
      <xdr:nvCxnSpPr>
        <xdr:cNvPr id="118" name="直線コネクタ 117">
          <a:extLst>
            <a:ext uri="{FF2B5EF4-FFF2-40B4-BE49-F238E27FC236}">
              <a16:creationId xmlns:a16="http://schemas.microsoft.com/office/drawing/2014/main" id="{24DE79A9-9D52-462A-B82D-4F5FF5999E2E}"/>
            </a:ext>
          </a:extLst>
        </xdr:cNvPr>
        <xdr:cNvCxnSpPr/>
      </xdr:nvCxnSpPr>
      <xdr:spPr>
        <a:xfrm flipV="1">
          <a:off x="9639300" y="6616766"/>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27732</xdr:rowOff>
    </xdr:from>
    <xdr:to>
      <xdr:col>46</xdr:col>
      <xdr:colOff>38100</xdr:colOff>
      <xdr:row>38</xdr:row>
      <xdr:rowOff>129332</xdr:rowOff>
    </xdr:to>
    <xdr:sp macro="" textlink="">
      <xdr:nvSpPr>
        <xdr:cNvPr id="119" name="楕円 118">
          <a:extLst>
            <a:ext uri="{FF2B5EF4-FFF2-40B4-BE49-F238E27FC236}">
              <a16:creationId xmlns:a16="http://schemas.microsoft.com/office/drawing/2014/main" id="{CC029DDC-E0D8-474A-AAF6-6C637683602F}"/>
            </a:ext>
          </a:extLst>
        </xdr:cNvPr>
        <xdr:cNvSpPr/>
      </xdr:nvSpPr>
      <xdr:spPr>
        <a:xfrm>
          <a:off x="8699500" y="6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78532</xdr:rowOff>
    </xdr:from>
    <xdr:to>
      <xdr:col>50</xdr:col>
      <xdr:colOff>114300</xdr:colOff>
      <xdr:row>38</xdr:row>
      <xdr:rowOff>107518</xdr:rowOff>
    </xdr:to>
    <xdr:cxnSp macro="">
      <xdr:nvCxnSpPr>
        <xdr:cNvPr id="120" name="直線コネクタ 119">
          <a:extLst>
            <a:ext uri="{FF2B5EF4-FFF2-40B4-BE49-F238E27FC236}">
              <a16:creationId xmlns:a16="http://schemas.microsoft.com/office/drawing/2014/main" id="{F054DE8F-03BE-472A-8B2F-1700C6756B37}"/>
            </a:ext>
          </a:extLst>
        </xdr:cNvPr>
        <xdr:cNvCxnSpPr/>
      </xdr:nvCxnSpPr>
      <xdr:spPr>
        <a:xfrm>
          <a:off x="8750300" y="6593632"/>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a:extLst>
            <a:ext uri="{FF2B5EF4-FFF2-40B4-BE49-F238E27FC236}">
              <a16:creationId xmlns:a16="http://schemas.microsoft.com/office/drawing/2014/main" id="{5DFACDCA-025C-4908-9BFC-68B79B2DE5FA}"/>
            </a:ext>
          </a:extLst>
        </xdr:cNvPr>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129354</xdr:rowOff>
    </xdr:from>
    <xdr:ext cx="534377" cy="259045"/>
    <xdr:sp macro="" textlink="">
      <xdr:nvSpPr>
        <xdr:cNvPr id="122" name="n_2aveValue【道路】&#10;一人当たり延長">
          <a:extLst>
            <a:ext uri="{FF2B5EF4-FFF2-40B4-BE49-F238E27FC236}">
              <a16:creationId xmlns:a16="http://schemas.microsoft.com/office/drawing/2014/main" id="{D000BBB5-8CA5-42C2-8541-F7CFEDB8A68F}"/>
            </a:ext>
          </a:extLst>
        </xdr:cNvPr>
        <xdr:cNvSpPr txBox="1"/>
      </xdr:nvSpPr>
      <xdr:spPr>
        <a:xfrm>
          <a:off x="8483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3395</xdr:rowOff>
    </xdr:from>
    <xdr:ext cx="534377" cy="259045"/>
    <xdr:sp macro="" textlink="">
      <xdr:nvSpPr>
        <xdr:cNvPr id="123" name="n_1mainValue【道路】&#10;一人当たり延長">
          <a:extLst>
            <a:ext uri="{FF2B5EF4-FFF2-40B4-BE49-F238E27FC236}">
              <a16:creationId xmlns:a16="http://schemas.microsoft.com/office/drawing/2014/main" id="{84425EBE-B2A2-4FCC-843D-77E310BAD539}"/>
            </a:ext>
          </a:extLst>
        </xdr:cNvPr>
        <xdr:cNvSpPr txBox="1"/>
      </xdr:nvSpPr>
      <xdr:spPr>
        <a:xfrm>
          <a:off x="9359411" y="63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120459</xdr:rowOff>
    </xdr:from>
    <xdr:ext cx="534377" cy="259045"/>
    <xdr:sp macro="" textlink="">
      <xdr:nvSpPr>
        <xdr:cNvPr id="124" name="n_2mainValue【道路】&#10;一人当たり延長">
          <a:extLst>
            <a:ext uri="{FF2B5EF4-FFF2-40B4-BE49-F238E27FC236}">
              <a16:creationId xmlns:a16="http://schemas.microsoft.com/office/drawing/2014/main" id="{482B613B-65B5-43CC-882C-7516A2D07B2F}"/>
            </a:ext>
          </a:extLst>
        </xdr:cNvPr>
        <xdr:cNvSpPr txBox="1"/>
      </xdr:nvSpPr>
      <xdr:spPr>
        <a:xfrm>
          <a:off x="8483111" y="66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1F256ECF-5BEF-4EC0-901C-DA325E13CCF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F0FFFAB5-4465-4BF3-BC44-95440A043F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77AA1D8B-9522-4022-BA67-567AAF2215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33393EAB-C889-44B5-9632-2CB41F8FCF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4EF770C4-4E76-46E0-B01F-31A63152C4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17F808E8-DDFB-4494-8179-132A468443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F220E1AC-272B-46FA-9C1D-6BE6E6746C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8E38C70C-8694-4E19-958C-94C7DFAF51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E9106F18-B4E1-4D08-82F6-F0FAE20EDF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665B242A-A216-40BC-86D3-3734ABFC96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1E58DF37-F0B6-4A47-9DB0-D32E334C74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A46B9B12-E123-480F-92AE-C57C5208890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1780E7D9-32CF-4D30-A6FD-4C6F9C91326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FD546CC5-A99F-4BD7-A1B6-EECCAD18B0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0A737BF2-E37A-4020-BF7B-FADD220C16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8E8478EC-3B97-4508-9E40-A9A14C0D04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0495FA70-D0F4-4DED-BDA2-EDF76EA2F56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257FE7F6-6B55-46D7-8B34-067C9E67AB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0EDFC2BE-DEA1-4D50-A11F-9311BBBE23F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CD8881BA-D1AF-403C-8239-BDFD4AD7E3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99DAE442-75AE-4948-B532-5C5D2E5B91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12D9D626-B323-4285-B4F0-ED4FE99D0E2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546A1E93-2F02-4FE9-B8C5-6413EE064A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89376FEC-9474-4916-932D-8A12FBA044F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9258B181-7699-4145-9ACA-8D329A2321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3DCF4FFC-5ADD-4D4D-8395-F38CC5A5B089}"/>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97F71682-7E8A-46E8-BD2A-7161BF7916BD}"/>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98732F49-1D81-4A39-AB48-475A44639F2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3BBDCCCC-E417-42B3-960E-DFA620F93385}"/>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1B4A5DFB-EE45-4CAF-9BA3-205B30BA536F}"/>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980F6037-F77E-44F4-B42C-0256F08B1214}"/>
            </a:ext>
          </a:extLst>
        </xdr:cNvPr>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2DDA8F12-BD69-44C6-BDB6-7015DF9ADC08}"/>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903EFF27-7254-4C19-A173-F00708142EAD}"/>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66766</xdr:rowOff>
    </xdr:from>
    <xdr:to>
      <xdr:col>15</xdr:col>
      <xdr:colOff>101600</xdr:colOff>
      <xdr:row>59</xdr:row>
      <xdr:rowOff>168366</xdr:rowOff>
    </xdr:to>
    <xdr:sp macro="" textlink="">
      <xdr:nvSpPr>
        <xdr:cNvPr id="158" name="フローチャート: 判断 157">
          <a:extLst>
            <a:ext uri="{FF2B5EF4-FFF2-40B4-BE49-F238E27FC236}">
              <a16:creationId xmlns:a16="http://schemas.microsoft.com/office/drawing/2014/main" id="{6F77FFBD-AAF2-4770-AF95-ADAF30F47D86}"/>
            </a:ext>
          </a:extLst>
        </xdr:cNvPr>
        <xdr:cNvSpPr/>
      </xdr:nvSpPr>
      <xdr:spPr>
        <a:xfrm>
          <a:off x="2857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6039487-14E7-40D2-8314-9C62B198E0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118B426-8414-42B8-8188-24975ECA5D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F58A060-6B44-4D10-8187-D51BB3612A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9468935-4A98-40E4-B39C-C8F704D8B8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FFC423B-285B-416E-B0E7-4151345CF1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64" name="楕円 163">
          <a:extLst>
            <a:ext uri="{FF2B5EF4-FFF2-40B4-BE49-F238E27FC236}">
              <a16:creationId xmlns:a16="http://schemas.microsoft.com/office/drawing/2014/main" id="{906ED8A7-A29D-4920-A01B-B61B84B7A2E1}"/>
            </a:ext>
          </a:extLst>
        </xdr:cNvPr>
        <xdr:cNvSpPr/>
      </xdr:nvSpPr>
      <xdr:spPr>
        <a:xfrm>
          <a:off x="4584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84381</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64738018-4642-4970-B46F-3051E2801A95}"/>
            </a:ext>
          </a:extLst>
        </xdr:cNvPr>
        <xdr:cNvSpPr txBox="1"/>
      </xdr:nvSpPr>
      <xdr:spPr>
        <a:xfrm>
          <a:off x="4673600"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66" name="楕円 165">
          <a:extLst>
            <a:ext uri="{FF2B5EF4-FFF2-40B4-BE49-F238E27FC236}">
              <a16:creationId xmlns:a16="http://schemas.microsoft.com/office/drawing/2014/main" id="{A70549F4-C809-45DA-8C6A-5D28172E76A2}"/>
            </a:ext>
          </a:extLst>
        </xdr:cNvPr>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156754</xdr:rowOff>
    </xdr:from>
    <xdr:to>
      <xdr:col>24</xdr:col>
      <xdr:colOff>63500</xdr:colOff>
      <xdr:row>60</xdr:row>
      <xdr:rowOff>13063</xdr:rowOff>
    </xdr:to>
    <xdr:cxnSp macro="">
      <xdr:nvCxnSpPr>
        <xdr:cNvPr id="167" name="直線コネクタ 166">
          <a:extLst>
            <a:ext uri="{FF2B5EF4-FFF2-40B4-BE49-F238E27FC236}">
              <a16:creationId xmlns:a16="http://schemas.microsoft.com/office/drawing/2014/main" id="{08286069-8372-47A4-B67D-BF39167D61CB}"/>
            </a:ext>
          </a:extLst>
        </xdr:cNvPr>
        <xdr:cNvCxnSpPr/>
      </xdr:nvCxnSpPr>
      <xdr:spPr>
        <a:xfrm flipV="1">
          <a:off x="3797300" y="102723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68" name="楕円 167">
          <a:extLst>
            <a:ext uri="{FF2B5EF4-FFF2-40B4-BE49-F238E27FC236}">
              <a16:creationId xmlns:a16="http://schemas.microsoft.com/office/drawing/2014/main" id="{B5E7D758-F9FA-4E98-B1CC-32CF0EDEF1BA}"/>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34290</xdr:rowOff>
    </xdr:to>
    <xdr:cxnSp macro="">
      <xdr:nvCxnSpPr>
        <xdr:cNvPr id="169" name="直線コネクタ 168">
          <a:extLst>
            <a:ext uri="{FF2B5EF4-FFF2-40B4-BE49-F238E27FC236}">
              <a16:creationId xmlns:a16="http://schemas.microsoft.com/office/drawing/2014/main" id="{FC700907-0C67-476C-A159-18C75AF8869C}"/>
            </a:ext>
          </a:extLst>
        </xdr:cNvPr>
        <xdr:cNvCxnSpPr/>
      </xdr:nvCxnSpPr>
      <xdr:spPr>
        <a:xfrm flipV="1">
          <a:off x="2908300" y="103000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8D5CF318-9245-45C8-ACE1-89C81E41887A}"/>
            </a:ext>
          </a:extLst>
        </xdr:cNvPr>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13443</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02A33FCF-CFA9-41F7-8FAC-CC905F823FB3}"/>
            </a:ext>
          </a:extLst>
        </xdr:cNvPr>
        <xdr:cNvSpPr txBox="1"/>
      </xdr:nvSpPr>
      <xdr:spPr>
        <a:xfrm>
          <a:off x="2705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54990</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8CA596FE-4E7E-47EA-945A-34C661BB6BD3}"/>
            </a:ext>
          </a:extLst>
        </xdr:cNvPr>
        <xdr:cNvSpPr txBox="1"/>
      </xdr:nvSpPr>
      <xdr:spPr>
        <a:xfrm>
          <a:off x="3582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37AEF716-6386-48B4-A1F9-F5AF6C4C7A38}"/>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DB7720E6-7B8E-4FD9-8DC9-28E8DC7B4C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377BB8DC-8DB2-4153-A264-042F7476EF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EB5BD0DD-2240-459E-859A-B6A91526CF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FC7606C3-E16C-41CE-A177-8E14E2DB0C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7D5F823-7CCE-4255-ADB1-BED7044942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9995B841-ECC9-4BF8-9343-B8A100F51E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82623DEC-ED32-4096-9F66-B782797D8E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4527DDA5-ECDE-46FA-AA42-244DCEBA62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FE612211-FE2A-4E1E-8B4E-F61441A5DA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7BBFCCDC-9E6C-4162-A426-ACD2D223F2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66743FE5-EA92-404C-B910-6E61D01A1A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BEFDFDE3-AB90-4296-917F-BB082BAF50E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A3771B42-F9F0-4D78-8433-34BAE47CB88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2A3648E7-332F-40F9-9C11-44C7C0E162D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21B862E4-BF0D-453F-B57B-20B2BF3C73E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6F65C57B-37AF-4701-BB79-5E0B1B7C55D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C86E9EFD-9BB4-4B43-81E4-7F31A43F951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DA7F6B72-990D-44E5-BA8E-E7ECC541A87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A5D42EDC-8ED0-4227-A078-48C32D1E89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EDDB32C9-4D6A-4CE3-A69F-3D6FEA213EA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4DB9F330-F301-43D6-9EB1-0CC90728C9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322916A3-B263-4392-8A47-DDA2CD4F4DA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6A59EE5E-B7D4-4D6C-A970-F98D8C929A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F700ED52-58EF-4E50-9B40-550EB9A9A642}"/>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EF6D2481-F935-45A5-B53D-56410D5DFBE9}"/>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4D2A8FA0-0FCE-42B2-9417-319CB96E91F2}"/>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66231F54-B135-4543-A1E2-349CAAD4C8EF}"/>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3A1D0735-9A2E-4931-83AB-4DCAFEECD4F5}"/>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BACAE15C-3788-45AB-8E56-7D48D249B2E6}"/>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BB8615D5-F17B-4BCE-A0BD-8D4F22E71E16}"/>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77327A23-4BBD-4DF2-B858-AF9499986EC0}"/>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165942</xdr:rowOff>
    </xdr:from>
    <xdr:to>
      <xdr:col>46</xdr:col>
      <xdr:colOff>38100</xdr:colOff>
      <xdr:row>63</xdr:row>
      <xdr:rowOff>96092</xdr:rowOff>
    </xdr:to>
    <xdr:sp macro="" textlink="">
      <xdr:nvSpPr>
        <xdr:cNvPr id="205" name="フローチャート: 判断 204">
          <a:extLst>
            <a:ext uri="{FF2B5EF4-FFF2-40B4-BE49-F238E27FC236}">
              <a16:creationId xmlns:a16="http://schemas.microsoft.com/office/drawing/2014/main" id="{3E05F5E2-DE35-477A-A718-5C2E368C4EDE}"/>
            </a:ext>
          </a:extLst>
        </xdr:cNvPr>
        <xdr:cNvSpPr/>
      </xdr:nvSpPr>
      <xdr:spPr>
        <a:xfrm>
          <a:off x="8699500" y="1079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0EDFC87-B997-4A9C-B7A0-7437EEBE7D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4EBC4B2-6E1B-4826-9B33-C573EC38C9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F19D1F4-830B-4B8E-A49D-741DBF8D07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B5AC7CA-DC0B-4E27-906B-52BDED7811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1D7D374-AB02-493F-AD2C-50086231DB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38871</xdr:rowOff>
    </xdr:from>
    <xdr:to>
      <xdr:col>55</xdr:col>
      <xdr:colOff>50800</xdr:colOff>
      <xdr:row>63</xdr:row>
      <xdr:rowOff>140471</xdr:rowOff>
    </xdr:to>
    <xdr:sp macro="" textlink="">
      <xdr:nvSpPr>
        <xdr:cNvPr id="211" name="楕円 210">
          <a:extLst>
            <a:ext uri="{FF2B5EF4-FFF2-40B4-BE49-F238E27FC236}">
              <a16:creationId xmlns:a16="http://schemas.microsoft.com/office/drawing/2014/main" id="{E31BEC14-8E03-45F9-971C-BD575D998900}"/>
            </a:ext>
          </a:extLst>
        </xdr:cNvPr>
        <xdr:cNvSpPr/>
      </xdr:nvSpPr>
      <xdr:spPr>
        <a:xfrm>
          <a:off x="10426700" y="108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17298</xdr:rowOff>
    </xdr:from>
    <xdr:ext cx="599010" cy="259045"/>
    <xdr:sp macro="" textlink="">
      <xdr:nvSpPr>
        <xdr:cNvPr id="212" name="【橋りょう・トンネル】&#10;一人当たり有形固定資産（償却資産）額該当値テキスト">
          <a:extLst>
            <a:ext uri="{FF2B5EF4-FFF2-40B4-BE49-F238E27FC236}">
              <a16:creationId xmlns:a16="http://schemas.microsoft.com/office/drawing/2014/main" id="{DC16E3D7-6384-4B6B-88CE-A4CC4E583AFF}"/>
            </a:ext>
          </a:extLst>
        </xdr:cNvPr>
        <xdr:cNvSpPr txBox="1"/>
      </xdr:nvSpPr>
      <xdr:spPr>
        <a:xfrm>
          <a:off x="10515600" y="1081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40501</xdr:rowOff>
    </xdr:from>
    <xdr:to>
      <xdr:col>50</xdr:col>
      <xdr:colOff>165100</xdr:colOff>
      <xdr:row>63</xdr:row>
      <xdr:rowOff>142101</xdr:rowOff>
    </xdr:to>
    <xdr:sp macro="" textlink="">
      <xdr:nvSpPr>
        <xdr:cNvPr id="213" name="楕円 212">
          <a:extLst>
            <a:ext uri="{FF2B5EF4-FFF2-40B4-BE49-F238E27FC236}">
              <a16:creationId xmlns:a16="http://schemas.microsoft.com/office/drawing/2014/main" id="{0FCCB3ED-42FB-4AA3-8B1D-450C197045FA}"/>
            </a:ext>
          </a:extLst>
        </xdr:cNvPr>
        <xdr:cNvSpPr/>
      </xdr:nvSpPr>
      <xdr:spPr>
        <a:xfrm>
          <a:off x="9588500" y="108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89671</xdr:rowOff>
    </xdr:from>
    <xdr:to>
      <xdr:col>55</xdr:col>
      <xdr:colOff>0</xdr:colOff>
      <xdr:row>63</xdr:row>
      <xdr:rowOff>91301</xdr:rowOff>
    </xdr:to>
    <xdr:cxnSp macro="">
      <xdr:nvCxnSpPr>
        <xdr:cNvPr id="214" name="直線コネクタ 213">
          <a:extLst>
            <a:ext uri="{FF2B5EF4-FFF2-40B4-BE49-F238E27FC236}">
              <a16:creationId xmlns:a16="http://schemas.microsoft.com/office/drawing/2014/main" id="{64E4573C-0E3E-4CE2-BCDA-2C5C0D89AB93}"/>
            </a:ext>
          </a:extLst>
        </xdr:cNvPr>
        <xdr:cNvCxnSpPr/>
      </xdr:nvCxnSpPr>
      <xdr:spPr>
        <a:xfrm flipV="1">
          <a:off x="9639300" y="10891021"/>
          <a:ext cx="8382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41981</xdr:rowOff>
    </xdr:from>
    <xdr:to>
      <xdr:col>46</xdr:col>
      <xdr:colOff>38100</xdr:colOff>
      <xdr:row>63</xdr:row>
      <xdr:rowOff>143581</xdr:rowOff>
    </xdr:to>
    <xdr:sp macro="" textlink="">
      <xdr:nvSpPr>
        <xdr:cNvPr id="215" name="楕円 214">
          <a:extLst>
            <a:ext uri="{FF2B5EF4-FFF2-40B4-BE49-F238E27FC236}">
              <a16:creationId xmlns:a16="http://schemas.microsoft.com/office/drawing/2014/main" id="{681C043D-009F-4312-B91E-3EB83749905F}"/>
            </a:ext>
          </a:extLst>
        </xdr:cNvPr>
        <xdr:cNvSpPr/>
      </xdr:nvSpPr>
      <xdr:spPr>
        <a:xfrm>
          <a:off x="8699500" y="108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91301</xdr:rowOff>
    </xdr:from>
    <xdr:to>
      <xdr:col>50</xdr:col>
      <xdr:colOff>114300</xdr:colOff>
      <xdr:row>63</xdr:row>
      <xdr:rowOff>92781</xdr:rowOff>
    </xdr:to>
    <xdr:cxnSp macro="">
      <xdr:nvCxnSpPr>
        <xdr:cNvPr id="216" name="直線コネクタ 215">
          <a:extLst>
            <a:ext uri="{FF2B5EF4-FFF2-40B4-BE49-F238E27FC236}">
              <a16:creationId xmlns:a16="http://schemas.microsoft.com/office/drawing/2014/main" id="{55AC624E-E97D-4177-A13D-6EB7D2D8A6E1}"/>
            </a:ext>
          </a:extLst>
        </xdr:cNvPr>
        <xdr:cNvCxnSpPr/>
      </xdr:nvCxnSpPr>
      <xdr:spPr>
        <a:xfrm flipV="1">
          <a:off x="8750300" y="10892651"/>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8718441B-0A66-4D0A-8CDD-969E50DC67AC}"/>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112619</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9947BD3F-B23E-4797-8005-0AA473DEDF68}"/>
            </a:ext>
          </a:extLst>
        </xdr:cNvPr>
        <xdr:cNvSpPr txBox="1"/>
      </xdr:nvSpPr>
      <xdr:spPr>
        <a:xfrm>
          <a:off x="8450795" y="1057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133228</xdr:rowOff>
    </xdr:from>
    <xdr:ext cx="599010" cy="259045"/>
    <xdr:sp macro="" textlink="">
      <xdr:nvSpPr>
        <xdr:cNvPr id="219" name="n_1mainValue【橋りょう・トンネル】&#10;一人当たり有形固定資産（償却資産）額">
          <a:extLst>
            <a:ext uri="{FF2B5EF4-FFF2-40B4-BE49-F238E27FC236}">
              <a16:creationId xmlns:a16="http://schemas.microsoft.com/office/drawing/2014/main" id="{4ED6865E-5F44-4165-90D4-2B9ECDF72F8A}"/>
            </a:ext>
          </a:extLst>
        </xdr:cNvPr>
        <xdr:cNvSpPr txBox="1"/>
      </xdr:nvSpPr>
      <xdr:spPr>
        <a:xfrm>
          <a:off x="9327095" y="1093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134708</xdr:rowOff>
    </xdr:from>
    <xdr:ext cx="599010" cy="259045"/>
    <xdr:sp macro="" textlink="">
      <xdr:nvSpPr>
        <xdr:cNvPr id="220" name="n_2mainValue【橋りょう・トンネル】&#10;一人当たり有形固定資産（償却資産）額">
          <a:extLst>
            <a:ext uri="{FF2B5EF4-FFF2-40B4-BE49-F238E27FC236}">
              <a16:creationId xmlns:a16="http://schemas.microsoft.com/office/drawing/2014/main" id="{1218C989-581D-45EF-B493-7E932CE8A867}"/>
            </a:ext>
          </a:extLst>
        </xdr:cNvPr>
        <xdr:cNvSpPr txBox="1"/>
      </xdr:nvSpPr>
      <xdr:spPr>
        <a:xfrm>
          <a:off x="8450795" y="1093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68C50DAC-72DC-495A-9C19-F3B4406E0E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309DFAA0-4F59-4A9A-92E3-A80A53CC58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1291F3F9-6F89-4BCC-9299-440F159163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65F07BCF-60D3-410F-AE11-E0B2088B7F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D6F4DD17-82F5-41E3-8929-522842F075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7F487E51-EDAD-4592-B7E2-1C46B2090C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DF2D2863-7688-4C59-9D6A-0024C59231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57C3F1F0-28DA-443E-88DC-ADCE768208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7C8200F7-D82D-4547-B98F-780E7B06A3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981B141F-4009-4A25-8CC1-620BCD5114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2BCB6F64-0F84-4668-AE9C-C965F473171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E62CBFE6-8404-421D-992A-8FF5FE32409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4F231790-E679-493D-BCB3-27DFE048868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BCA87484-3B92-4A54-A108-619682850F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9858B5B0-8975-4ACD-9651-B1D0AAD9992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A0728296-68DF-418D-9E37-202BAB8370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3EA61C50-0FC1-4F89-8737-140B1142A9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390D9531-5D75-40B1-BD3E-AA021F08320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BF325529-3278-4264-9EFC-5082F567B1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D43E0624-AC10-432C-9271-55F3930C76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86304940-B86A-41E4-BD24-233EEF95398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6BF053DC-89F8-4D68-B479-C62161EE36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90232D7-6AB7-41A0-975D-7B02C0A466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39CE6398-F18E-45E1-8C6F-B868D98C630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a16="http://schemas.microsoft.com/office/drawing/2014/main" id="{C23B4AB9-528F-4223-A027-AC8F9E50FC6B}"/>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FAC1C765-9420-4CF2-92AA-0F2771E605BE}"/>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a16="http://schemas.microsoft.com/office/drawing/2014/main" id="{3EB7EB53-2988-4973-A8F5-25C88CF07489}"/>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E67D5454-CB19-4BC0-8EA2-C9ACCDC557D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a16="http://schemas.microsoft.com/office/drawing/2014/main" id="{FE91E860-F278-48D3-AD6C-757E68C5134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AD5E69C8-7492-41F9-88B6-B422E5E87E2D}"/>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a16="http://schemas.microsoft.com/office/drawing/2014/main" id="{2999AE1A-2540-40E8-BF25-D46E2E9A9841}"/>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a16="http://schemas.microsoft.com/office/drawing/2014/main" id="{C55DCB43-1EEA-4B7F-BD56-C072DB058173}"/>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53" name="フローチャート: 判断 252">
          <a:extLst>
            <a:ext uri="{FF2B5EF4-FFF2-40B4-BE49-F238E27FC236}">
              <a16:creationId xmlns:a16="http://schemas.microsoft.com/office/drawing/2014/main" id="{493BAA1F-E7A9-4F8A-ADF3-A02520C46A78}"/>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FCCC980-4E8D-4AF9-AD0C-7A5BE0AC4C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6A968B6-A441-440D-AE97-399DB4F40B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B755890-5CFF-4EED-9DA2-F36151FA52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81790D6-63C4-4057-8E04-856D995BD0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B0F81FD-8113-4C95-8656-BBCCCFD1F8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59" name="楕円 258">
          <a:extLst>
            <a:ext uri="{FF2B5EF4-FFF2-40B4-BE49-F238E27FC236}">
              <a16:creationId xmlns:a16="http://schemas.microsoft.com/office/drawing/2014/main" id="{7CEA1376-4DB2-459D-BE37-B37EE2FACB04}"/>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0" name="【公営住宅】&#10;有形固定資産減価償却率該当値テキスト">
          <a:extLst>
            <a:ext uri="{FF2B5EF4-FFF2-40B4-BE49-F238E27FC236}">
              <a16:creationId xmlns:a16="http://schemas.microsoft.com/office/drawing/2014/main" id="{7B626794-590E-4DC8-B594-3DDE8940F9A3}"/>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1" name="楕円 260">
          <a:extLst>
            <a:ext uri="{FF2B5EF4-FFF2-40B4-BE49-F238E27FC236}">
              <a16:creationId xmlns:a16="http://schemas.microsoft.com/office/drawing/2014/main" id="{89CB6CAE-A6FB-4A49-A0D4-5B3F6571D1E1}"/>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2" name="直線コネクタ 261">
          <a:extLst>
            <a:ext uri="{FF2B5EF4-FFF2-40B4-BE49-F238E27FC236}">
              <a16:creationId xmlns:a16="http://schemas.microsoft.com/office/drawing/2014/main" id="{6126D5F5-4986-43AA-82D2-7042ADE79594}"/>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3" name="楕円 262">
          <a:extLst>
            <a:ext uri="{FF2B5EF4-FFF2-40B4-BE49-F238E27FC236}">
              <a16:creationId xmlns:a16="http://schemas.microsoft.com/office/drawing/2014/main" id="{2EC26842-2D45-4150-A543-9126C74843C4}"/>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4" name="直線コネクタ 263">
          <a:extLst>
            <a:ext uri="{FF2B5EF4-FFF2-40B4-BE49-F238E27FC236}">
              <a16:creationId xmlns:a16="http://schemas.microsoft.com/office/drawing/2014/main" id="{DF6C2EB3-2A96-4677-B39D-59A930738B45}"/>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a:extLst>
            <a:ext uri="{FF2B5EF4-FFF2-40B4-BE49-F238E27FC236}">
              <a16:creationId xmlns:a16="http://schemas.microsoft.com/office/drawing/2014/main" id="{C2FB8EB2-DE85-4282-8895-F894C82D329B}"/>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266" name="n_2aveValue【公営住宅】&#10;有形固定資産減価償却率">
          <a:extLst>
            <a:ext uri="{FF2B5EF4-FFF2-40B4-BE49-F238E27FC236}">
              <a16:creationId xmlns:a16="http://schemas.microsoft.com/office/drawing/2014/main" id="{60B7A7B7-98FF-4BA6-B8F6-1F51DF4DB24A}"/>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7" name="n_1mainValue【公営住宅】&#10;有形固定資産減価償却率">
          <a:extLst>
            <a:ext uri="{FF2B5EF4-FFF2-40B4-BE49-F238E27FC236}">
              <a16:creationId xmlns:a16="http://schemas.microsoft.com/office/drawing/2014/main" id="{66F6F6B6-D44A-423D-9B3C-442D7EC4556A}"/>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8" name="n_2mainValue【公営住宅】&#10;有形固定資産減価償却率">
          <a:extLst>
            <a:ext uri="{FF2B5EF4-FFF2-40B4-BE49-F238E27FC236}">
              <a16:creationId xmlns:a16="http://schemas.microsoft.com/office/drawing/2014/main" id="{FD6CD4F4-CA5F-4C85-A4D9-21CE74277ED9}"/>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2904B732-6912-4739-A36B-CBDDF17F4B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3D21C641-CB7B-4594-9D53-30765E51A1F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11DD95B1-D259-4DAC-B496-EE6C80E8F2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D57E74BA-FCEE-4B57-A441-A27082CE17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9AB86C74-6AE7-4845-9018-F53769699F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8A522AEF-342F-4816-9A09-88473866B9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3515157-385F-4086-B738-D9FEE46EBB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1153A40B-F416-4C06-A684-B01A9D43E0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B802C9F5-AB16-498D-9DBD-A3890855A4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733B394E-3BCC-4B93-B682-5DD0944922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DA0521AC-949B-4E12-8071-44A3BAE5C49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8A828A85-D7AF-437B-9BB0-D1C68FB1AC3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E2D6FFFF-ED26-43BB-B184-3D50A7A159A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C85D2A98-2A7A-4658-A525-3B39EA0E666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515F5B8F-30CA-4B6D-9DDA-370B880F7C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C75D308A-1AA4-44A1-B33A-E908E3ECF97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378E4492-1CF1-4BA7-A086-338BD589BE1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4A389583-E49D-4208-B9CD-6C122444F72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271E0E5B-AE8B-47B6-83BB-59E3FDCBEBA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03D26C61-8624-45C5-AA69-5ECA084BC2E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C56270D6-A37B-439D-8086-C4C9DC48111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AAB2787D-503B-4FAA-BE5C-AA51C959F09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20A3A81F-9D3D-4DB7-B141-6D7FCA65A6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32CB6BF4-9F64-4FD6-8D08-9C3365928A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D2CF05B2-3A48-4465-90D9-179D3ACB54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a16="http://schemas.microsoft.com/office/drawing/2014/main" id="{4FC445B9-C38E-45DD-8279-CF4CFD661E1C}"/>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a16="http://schemas.microsoft.com/office/drawing/2014/main" id="{F0B7ED51-274F-45AB-9505-E4B5C44BC14E}"/>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a16="http://schemas.microsoft.com/office/drawing/2014/main" id="{B7CEDE5A-81B1-4F18-BEE5-61BDAA657A2E}"/>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a16="http://schemas.microsoft.com/office/drawing/2014/main" id="{CFC7CFF3-77AA-4B66-ACF9-8F0077809732}"/>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a16="http://schemas.microsoft.com/office/drawing/2014/main" id="{7B1D96D1-7845-4980-A1FE-11E0206B592D}"/>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a:extLst>
            <a:ext uri="{FF2B5EF4-FFF2-40B4-BE49-F238E27FC236}">
              <a16:creationId xmlns:a16="http://schemas.microsoft.com/office/drawing/2014/main" id="{2C8609B6-C162-42F5-A822-4A72F73B6B00}"/>
            </a:ext>
          </a:extLst>
        </xdr:cNvPr>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a16="http://schemas.microsoft.com/office/drawing/2014/main" id="{D4546FB4-7A2A-48D0-8EEB-8168F83F731D}"/>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a16="http://schemas.microsoft.com/office/drawing/2014/main" id="{169793F8-7065-4388-8BDE-8452E0CD3D9C}"/>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02" name="フローチャート: 判断 301">
          <a:extLst>
            <a:ext uri="{FF2B5EF4-FFF2-40B4-BE49-F238E27FC236}">
              <a16:creationId xmlns:a16="http://schemas.microsoft.com/office/drawing/2014/main" id="{FC75C506-718F-4FA7-9F84-BBF3F4B40842}"/>
            </a:ext>
          </a:extLst>
        </xdr:cNvPr>
        <xdr:cNvSpPr/>
      </xdr:nvSpPr>
      <xdr:spPr>
        <a:xfrm>
          <a:off x="8699500" y="146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D922544-F9D2-41C1-8333-2BF08993BF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EDCE67D-3EE0-4896-AD69-9EE34929105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8E3B37C-00AB-4032-9322-343AEEC5A74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403CF11-B9A8-46E2-BA79-4F10F4BCAB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D22A073-480B-477A-835E-78C4EA9ABB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113683</xdr:rowOff>
    </xdr:from>
    <xdr:to>
      <xdr:col>55</xdr:col>
      <xdr:colOff>50800</xdr:colOff>
      <xdr:row>87</xdr:row>
      <xdr:rowOff>43833</xdr:rowOff>
    </xdr:to>
    <xdr:sp macro="" textlink="">
      <xdr:nvSpPr>
        <xdr:cNvPr id="308" name="楕円 307">
          <a:extLst>
            <a:ext uri="{FF2B5EF4-FFF2-40B4-BE49-F238E27FC236}">
              <a16:creationId xmlns:a16="http://schemas.microsoft.com/office/drawing/2014/main" id="{B1D948A8-1AB4-48DA-B42F-9D22233B9B55}"/>
            </a:ext>
          </a:extLst>
        </xdr:cNvPr>
        <xdr:cNvSpPr/>
      </xdr:nvSpPr>
      <xdr:spPr>
        <a:xfrm>
          <a:off x="104267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28610</xdr:rowOff>
    </xdr:from>
    <xdr:ext cx="469744" cy="259045"/>
    <xdr:sp macro="" textlink="">
      <xdr:nvSpPr>
        <xdr:cNvPr id="309" name="【公営住宅】&#10;一人当たり面積該当値テキスト">
          <a:extLst>
            <a:ext uri="{FF2B5EF4-FFF2-40B4-BE49-F238E27FC236}">
              <a16:creationId xmlns:a16="http://schemas.microsoft.com/office/drawing/2014/main" id="{2DC6FE34-F3FF-4F60-A12F-F240104DD18E}"/>
            </a:ext>
          </a:extLst>
        </xdr:cNvPr>
        <xdr:cNvSpPr txBox="1"/>
      </xdr:nvSpPr>
      <xdr:spPr>
        <a:xfrm>
          <a:off x="10515600" y="147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114010</xdr:rowOff>
    </xdr:from>
    <xdr:to>
      <xdr:col>50</xdr:col>
      <xdr:colOff>165100</xdr:colOff>
      <xdr:row>87</xdr:row>
      <xdr:rowOff>44160</xdr:rowOff>
    </xdr:to>
    <xdr:sp macro="" textlink="">
      <xdr:nvSpPr>
        <xdr:cNvPr id="310" name="楕円 309">
          <a:extLst>
            <a:ext uri="{FF2B5EF4-FFF2-40B4-BE49-F238E27FC236}">
              <a16:creationId xmlns:a16="http://schemas.microsoft.com/office/drawing/2014/main" id="{C914A628-697E-4E74-ABC6-F88E5356A4E6}"/>
            </a:ext>
          </a:extLst>
        </xdr:cNvPr>
        <xdr:cNvSpPr/>
      </xdr:nvSpPr>
      <xdr:spPr>
        <a:xfrm>
          <a:off x="9588500" y="14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164483</xdr:rowOff>
    </xdr:from>
    <xdr:to>
      <xdr:col>55</xdr:col>
      <xdr:colOff>0</xdr:colOff>
      <xdr:row>86</xdr:row>
      <xdr:rowOff>164810</xdr:rowOff>
    </xdr:to>
    <xdr:cxnSp macro="">
      <xdr:nvCxnSpPr>
        <xdr:cNvPr id="311" name="直線コネクタ 310">
          <a:extLst>
            <a:ext uri="{FF2B5EF4-FFF2-40B4-BE49-F238E27FC236}">
              <a16:creationId xmlns:a16="http://schemas.microsoft.com/office/drawing/2014/main" id="{2A50BF5D-B503-48FC-BDC8-39699AD8BB3C}"/>
            </a:ext>
          </a:extLst>
        </xdr:cNvPr>
        <xdr:cNvCxnSpPr/>
      </xdr:nvCxnSpPr>
      <xdr:spPr>
        <a:xfrm flipV="1">
          <a:off x="9639300" y="1490918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114010</xdr:rowOff>
    </xdr:from>
    <xdr:to>
      <xdr:col>46</xdr:col>
      <xdr:colOff>38100</xdr:colOff>
      <xdr:row>87</xdr:row>
      <xdr:rowOff>44160</xdr:rowOff>
    </xdr:to>
    <xdr:sp macro="" textlink="">
      <xdr:nvSpPr>
        <xdr:cNvPr id="312" name="楕円 311">
          <a:extLst>
            <a:ext uri="{FF2B5EF4-FFF2-40B4-BE49-F238E27FC236}">
              <a16:creationId xmlns:a16="http://schemas.microsoft.com/office/drawing/2014/main" id="{E8EFC942-F145-47CC-A745-B8E49ED282A8}"/>
            </a:ext>
          </a:extLst>
        </xdr:cNvPr>
        <xdr:cNvSpPr/>
      </xdr:nvSpPr>
      <xdr:spPr>
        <a:xfrm>
          <a:off x="8699500" y="14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164810</xdr:rowOff>
    </xdr:from>
    <xdr:to>
      <xdr:col>50</xdr:col>
      <xdr:colOff>114300</xdr:colOff>
      <xdr:row>86</xdr:row>
      <xdr:rowOff>164810</xdr:rowOff>
    </xdr:to>
    <xdr:cxnSp macro="">
      <xdr:nvCxnSpPr>
        <xdr:cNvPr id="313" name="直線コネクタ 312">
          <a:extLst>
            <a:ext uri="{FF2B5EF4-FFF2-40B4-BE49-F238E27FC236}">
              <a16:creationId xmlns:a16="http://schemas.microsoft.com/office/drawing/2014/main" id="{5CE07A2F-EA40-435E-B525-0782FD2AE469}"/>
            </a:ext>
          </a:extLst>
        </xdr:cNvPr>
        <xdr:cNvCxnSpPr/>
      </xdr:nvCxnSpPr>
      <xdr:spPr>
        <a:xfrm>
          <a:off x="8750300" y="14909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a16="http://schemas.microsoft.com/office/drawing/2014/main" id="{D826733E-ADB8-4221-B496-B37443CFA1CA}"/>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57421</xdr:rowOff>
    </xdr:from>
    <xdr:ext cx="469744" cy="259045"/>
    <xdr:sp macro="" textlink="">
      <xdr:nvSpPr>
        <xdr:cNvPr id="315" name="n_2aveValue【公営住宅】&#10;一人当たり面積">
          <a:extLst>
            <a:ext uri="{FF2B5EF4-FFF2-40B4-BE49-F238E27FC236}">
              <a16:creationId xmlns:a16="http://schemas.microsoft.com/office/drawing/2014/main" id="{9F3B9E1A-8BB1-4181-A52A-700310FF9BC2}"/>
            </a:ext>
          </a:extLst>
        </xdr:cNvPr>
        <xdr:cNvSpPr txBox="1"/>
      </xdr:nvSpPr>
      <xdr:spPr>
        <a:xfrm>
          <a:off x="8515427" y="144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35287</xdr:rowOff>
    </xdr:from>
    <xdr:ext cx="469744" cy="259045"/>
    <xdr:sp macro="" textlink="">
      <xdr:nvSpPr>
        <xdr:cNvPr id="316" name="n_1mainValue【公営住宅】&#10;一人当たり面積">
          <a:extLst>
            <a:ext uri="{FF2B5EF4-FFF2-40B4-BE49-F238E27FC236}">
              <a16:creationId xmlns:a16="http://schemas.microsoft.com/office/drawing/2014/main" id="{0AE13937-A53E-4E92-BDA5-EEC32A554347}"/>
            </a:ext>
          </a:extLst>
        </xdr:cNvPr>
        <xdr:cNvSpPr txBox="1"/>
      </xdr:nvSpPr>
      <xdr:spPr>
        <a:xfrm>
          <a:off x="9391727" y="149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35287</xdr:rowOff>
    </xdr:from>
    <xdr:ext cx="469744" cy="259045"/>
    <xdr:sp macro="" textlink="">
      <xdr:nvSpPr>
        <xdr:cNvPr id="317" name="n_2mainValue【公営住宅】&#10;一人当たり面積">
          <a:extLst>
            <a:ext uri="{FF2B5EF4-FFF2-40B4-BE49-F238E27FC236}">
              <a16:creationId xmlns:a16="http://schemas.microsoft.com/office/drawing/2014/main" id="{BABCBE5C-20CE-4125-BBAA-51EBF6826DBF}"/>
            </a:ext>
          </a:extLst>
        </xdr:cNvPr>
        <xdr:cNvSpPr txBox="1"/>
      </xdr:nvSpPr>
      <xdr:spPr>
        <a:xfrm>
          <a:off x="8515427" y="149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891812A5-6873-452D-9C12-D5BC0899D9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5AC251B-127D-493B-B509-C4901C514C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43C8EFA5-BF4A-47B1-8B3E-C606A5C7BC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B3AA2133-39A6-48D9-AE3A-2119ADF412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7A30B47F-8C1C-40BF-90A6-A686973BFC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55A387B-D37D-48AF-9C82-A7E53CD633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B124ED23-E1A6-42D1-A4BE-1C937AD31E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1CF4EC61-8AEB-478C-8CBB-B16D3DD9D7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DBAEB76A-6003-427A-AA00-20652A25C9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74A82E87-734F-4CF7-A435-8FC5352CAB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3FD970F9-6263-426E-BB73-F824F561B8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B2281780-B89B-404E-BB7B-30DCBEC574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3CB17DC9-63E7-4C87-B2DA-471D2F82F1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FE1EEC85-4A41-464A-A9B4-343EF590A5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3BA6E26E-8992-4736-8E88-2279C6FA1E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6E5C3ADE-5A11-48CE-A80A-34C80FCFC6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2B5AEBE9-E2E7-4036-9E3D-438057BC16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A32BBB66-4672-4B10-9AC7-56B7D38861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86914554-D9AF-44C7-9674-E7AECD9924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F2800389-D793-4606-8728-357A946EF0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782FC92D-0255-4623-915B-1A884C9CBE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700104E3-94DA-42F1-AED4-7E4AF4FB27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482C6EF4-B06E-4616-A9C5-1888742A7A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A1CE5F19-C7C7-464B-A66A-5AF403660A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ADCD699B-3BC2-44CA-B9CB-E39FF7F0FF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D5BAA0F7-14EC-4BC6-A6D8-7BE2647D25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9CAC80C2-3B48-4CD9-82EE-687D75E4AC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8D1608DF-370B-49EB-A200-CA25AD6AB2D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FD2619CB-2182-4146-A38B-15169630F9C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8A621AAD-F50F-46DB-9014-580D844B16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75E808EC-9441-4BB7-AF6D-070BE3134F4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7BBF67F4-3A0C-494E-8643-203DFAFF56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19ED8965-7DAE-4030-B18A-52F8504A558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1621514F-BB9E-4FA6-A01F-8B1ED94B15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B835D0BF-1627-44D4-B84D-879CE137642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5CC43E6B-7317-4195-8CC4-182A69FD62D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ED9C4FD6-0AE1-4613-8162-03255F1DF5A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BF818F58-6672-4775-800E-415C2946CA5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17B498E9-BC32-4783-9D0E-4D455E321E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4FA955E8-686D-436A-9006-3022781ECC4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A11D55B4-AC7B-4C85-8A4D-BB8B57AC28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a16="http://schemas.microsoft.com/office/drawing/2014/main" id="{EFCFC33F-1A23-4953-8BBA-D359B0D78761}"/>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4209288E-E77C-4FD1-837E-1379CE99CCCA}"/>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a16="http://schemas.microsoft.com/office/drawing/2014/main" id="{594F8F53-B86D-4A2A-95EF-77D06F429C4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a16="http://schemas.microsoft.com/office/drawing/2014/main" id="{588B7C37-09FA-4666-81B8-F5A615029A6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a16="http://schemas.microsoft.com/office/drawing/2014/main" id="{43C10576-9CE0-4B02-98E1-91A471080DA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20A56361-5589-4FE3-B14A-F5BC6D53728D}"/>
            </a:ext>
          </a:extLst>
        </xdr:cNvPr>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a16="http://schemas.microsoft.com/office/drawing/2014/main" id="{4AD4D17B-9D6F-4CE5-9F50-82BDA3D2475E}"/>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a16="http://schemas.microsoft.com/office/drawing/2014/main" id="{C85F45ED-BC57-4B10-95C5-4DE702700851}"/>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367" name="フローチャート: 判断 366">
          <a:extLst>
            <a:ext uri="{FF2B5EF4-FFF2-40B4-BE49-F238E27FC236}">
              <a16:creationId xmlns:a16="http://schemas.microsoft.com/office/drawing/2014/main" id="{6367308E-6F0A-4CD7-8005-0F85426D1C57}"/>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74E7E1D-41C3-48D5-AC12-7EA3AE3F61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68113615-40C1-4F9E-A4F5-C3B0A42552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CBEB7EB3-32F1-4448-8B29-302A68ED89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1EAC7D25-9718-4680-BD30-D4CA792852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C3C4FFA-03A3-4624-BC9F-3F940533E1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73" name="楕円 372">
          <a:extLst>
            <a:ext uri="{FF2B5EF4-FFF2-40B4-BE49-F238E27FC236}">
              <a16:creationId xmlns:a16="http://schemas.microsoft.com/office/drawing/2014/main" id="{D2F4A8D8-AC5D-464B-AE89-AFC19D663C4A}"/>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7BBC6660-E5AE-409E-80DE-58C335FB4126}"/>
            </a:ext>
          </a:extLst>
        </xdr:cNvPr>
        <xdr:cNvSpPr txBox="1"/>
      </xdr:nvSpPr>
      <xdr:spPr>
        <a:xfrm>
          <a:off x="16357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375" name="楕円 374">
          <a:extLst>
            <a:ext uri="{FF2B5EF4-FFF2-40B4-BE49-F238E27FC236}">
              <a16:creationId xmlns:a16="http://schemas.microsoft.com/office/drawing/2014/main" id="{CCF57B32-E561-4DF4-B55C-B19590864DDC}"/>
            </a:ext>
          </a:extLst>
        </xdr:cNvPr>
        <xdr:cNvSpPr/>
      </xdr:nvSpPr>
      <xdr:spPr>
        <a:xfrm>
          <a:off x="1543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43543</xdr:rowOff>
    </xdr:to>
    <xdr:cxnSp macro="">
      <xdr:nvCxnSpPr>
        <xdr:cNvPr id="376" name="直線コネクタ 375">
          <a:extLst>
            <a:ext uri="{FF2B5EF4-FFF2-40B4-BE49-F238E27FC236}">
              <a16:creationId xmlns:a16="http://schemas.microsoft.com/office/drawing/2014/main" id="{0BAFFD29-FEE3-4313-9504-453E74DDDFEB}"/>
            </a:ext>
          </a:extLst>
        </xdr:cNvPr>
        <xdr:cNvCxnSpPr/>
      </xdr:nvCxnSpPr>
      <xdr:spPr>
        <a:xfrm flipV="1">
          <a:off x="15481300" y="66827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38463</xdr:rowOff>
    </xdr:from>
    <xdr:to>
      <xdr:col>76</xdr:col>
      <xdr:colOff>165100</xdr:colOff>
      <xdr:row>39</xdr:row>
      <xdr:rowOff>140063</xdr:rowOff>
    </xdr:to>
    <xdr:sp macro="" textlink="">
      <xdr:nvSpPr>
        <xdr:cNvPr id="377" name="楕円 376">
          <a:extLst>
            <a:ext uri="{FF2B5EF4-FFF2-40B4-BE49-F238E27FC236}">
              <a16:creationId xmlns:a16="http://schemas.microsoft.com/office/drawing/2014/main" id="{65C03597-0C13-4E5C-BB84-82FED68432C1}"/>
            </a:ext>
          </a:extLst>
        </xdr:cNvPr>
        <xdr:cNvSpPr/>
      </xdr:nvSpPr>
      <xdr:spPr>
        <a:xfrm>
          <a:off x="14541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43543</xdr:rowOff>
    </xdr:from>
    <xdr:to>
      <xdr:col>81</xdr:col>
      <xdr:colOff>50800</xdr:colOff>
      <xdr:row>39</xdr:row>
      <xdr:rowOff>89263</xdr:rowOff>
    </xdr:to>
    <xdr:cxnSp macro="">
      <xdr:nvCxnSpPr>
        <xdr:cNvPr id="378" name="直線コネクタ 377">
          <a:extLst>
            <a:ext uri="{FF2B5EF4-FFF2-40B4-BE49-F238E27FC236}">
              <a16:creationId xmlns:a16="http://schemas.microsoft.com/office/drawing/2014/main" id="{022C9C71-44EE-4FA0-8DEA-75DFC77C1948}"/>
            </a:ext>
          </a:extLst>
        </xdr:cNvPr>
        <xdr:cNvCxnSpPr/>
      </xdr:nvCxnSpPr>
      <xdr:spPr>
        <a:xfrm flipV="1">
          <a:off x="14592300" y="67300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58DBA58A-593D-4086-B2F8-891CC4F09C70}"/>
            </a:ext>
          </a:extLst>
        </xdr:cNvPr>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DC9AC407-5AB1-4660-A18F-C54284BA80F0}"/>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31B1D89F-30E0-4E65-9378-402E68D0A812}"/>
            </a:ext>
          </a:extLst>
        </xdr:cNvPr>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D159A392-F5AA-432F-832F-5EF5D9F9DF2C}"/>
            </a:ext>
          </a:extLst>
        </xdr:cNvPr>
        <xdr:cNvSpPr txBox="1"/>
      </xdr:nvSpPr>
      <xdr:spPr>
        <a:xfrm>
          <a:off x="14389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4D5D6ECE-3484-4DA5-9943-D5870CA58F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3EBF4D8D-7AAC-474C-BE68-093A01C25C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1AB26D07-BD67-4866-A62B-EF6ED0F7C6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80F1483C-59FA-4F1E-BE0C-2019EC5009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18CA8B7F-1FD7-4457-B746-C68D5CB8E2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ADE883E2-5E48-4337-891D-64CBD18B37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336D436C-A022-4CAC-AACA-99DD25E164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6F0AF77A-D9DA-4EE7-8C34-4EDBCE657E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DD50DEDE-9104-4C3E-BAFA-5EDD666D32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6A5E3FB3-DAF6-4E4D-9CA7-DE28AE4126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FAE678C8-F5E2-4169-95F0-DFA277A3D5B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04FA0342-1925-47D7-8208-DF5E04ABF3A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33C1D3CF-8841-4762-A805-37B43B5878A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ABD5C24C-19BF-466E-9E0B-CC61D60DE46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9CC6B52C-EA2F-4757-BBA5-490632F3202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80FC310A-642B-4FED-9A7C-FEA022160BC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219156BC-5CC3-4F32-BAC0-5AEBE21478F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D9199158-598F-4AD6-B14A-8EFE03E5B5D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C9A0B3C5-D262-403B-BB7A-ECE936FAB2B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86664D9D-0A3E-4E5E-A1D6-C26A345B8CD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3FBDB59F-69FA-445A-B4C8-09DA9F93E1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7ABFD9F-A4C1-4A1A-8122-7B61CE277D7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8603BBF9-7C74-4A10-9455-DADC54906B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a16="http://schemas.microsoft.com/office/drawing/2014/main" id="{F9E959B5-BAA1-49D8-ABE8-8E078C081A8C}"/>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38A4DC72-74ED-41A5-8B48-C039E0A3F82F}"/>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a16="http://schemas.microsoft.com/office/drawing/2014/main" id="{25750318-7A76-468D-AA45-99C726AB0C3E}"/>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ABEAD64A-2F72-426D-B21E-9BAD37D4509F}"/>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a16="http://schemas.microsoft.com/office/drawing/2014/main" id="{3CA5EFDB-86C5-4BE4-AA40-E288534A1708}"/>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98DADC1E-0413-4402-8C46-51D7A759DB53}"/>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a16="http://schemas.microsoft.com/office/drawing/2014/main" id="{927FF329-D6D2-460F-AF9A-E39DCDA26FAE}"/>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a16="http://schemas.microsoft.com/office/drawing/2014/main" id="{B6241234-69AE-4E95-B597-DEC636D0D80B}"/>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109220</xdr:rowOff>
    </xdr:from>
    <xdr:to>
      <xdr:col>107</xdr:col>
      <xdr:colOff>101600</xdr:colOff>
      <xdr:row>40</xdr:row>
      <xdr:rowOff>39370</xdr:rowOff>
    </xdr:to>
    <xdr:sp macro="" textlink="">
      <xdr:nvSpPr>
        <xdr:cNvPr id="414" name="フローチャート: 判断 413">
          <a:extLst>
            <a:ext uri="{FF2B5EF4-FFF2-40B4-BE49-F238E27FC236}">
              <a16:creationId xmlns:a16="http://schemas.microsoft.com/office/drawing/2014/main" id="{8ECC07CF-6184-4748-AF59-33462207B996}"/>
            </a:ext>
          </a:extLst>
        </xdr:cNvPr>
        <xdr:cNvSpPr/>
      </xdr:nvSpPr>
      <xdr:spPr>
        <a:xfrm>
          <a:off x="20383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C9D257A-9567-4C03-A560-9FDA81262E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9499BD4-FBFC-4B73-B6DC-B530923289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C7B8A19C-DEB5-4072-8224-BAC2147C1B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21B3B97-D548-4E20-AA5F-569854E070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40FD7D94-B457-4359-B040-43CA62A437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53975</xdr:rowOff>
    </xdr:from>
    <xdr:to>
      <xdr:col>116</xdr:col>
      <xdr:colOff>114300</xdr:colOff>
      <xdr:row>39</xdr:row>
      <xdr:rowOff>155575</xdr:rowOff>
    </xdr:to>
    <xdr:sp macro="" textlink="">
      <xdr:nvSpPr>
        <xdr:cNvPr id="420" name="楕円 419">
          <a:extLst>
            <a:ext uri="{FF2B5EF4-FFF2-40B4-BE49-F238E27FC236}">
              <a16:creationId xmlns:a16="http://schemas.microsoft.com/office/drawing/2014/main" id="{323F3E40-A454-40FC-A4E8-3234574193DE}"/>
            </a:ext>
          </a:extLst>
        </xdr:cNvPr>
        <xdr:cNvSpPr/>
      </xdr:nvSpPr>
      <xdr:spPr>
        <a:xfrm>
          <a:off x="22110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76852</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E8D60655-AF9B-439D-9EB9-7A746F32D7DE}"/>
            </a:ext>
          </a:extLst>
        </xdr:cNvPr>
        <xdr:cNvSpPr txBox="1"/>
      </xdr:nvSpPr>
      <xdr:spPr>
        <a:xfrm>
          <a:off x="22199600" y="65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22" name="楕円 421">
          <a:extLst>
            <a:ext uri="{FF2B5EF4-FFF2-40B4-BE49-F238E27FC236}">
              <a16:creationId xmlns:a16="http://schemas.microsoft.com/office/drawing/2014/main" id="{694AE170-F71C-4C3C-B7FA-791C63CDDD21}"/>
            </a:ext>
          </a:extLst>
        </xdr:cNvPr>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104775</xdr:rowOff>
    </xdr:from>
    <xdr:to>
      <xdr:col>116</xdr:col>
      <xdr:colOff>63500</xdr:colOff>
      <xdr:row>39</xdr:row>
      <xdr:rowOff>110490</xdr:rowOff>
    </xdr:to>
    <xdr:cxnSp macro="">
      <xdr:nvCxnSpPr>
        <xdr:cNvPr id="423" name="直線コネクタ 422">
          <a:extLst>
            <a:ext uri="{FF2B5EF4-FFF2-40B4-BE49-F238E27FC236}">
              <a16:creationId xmlns:a16="http://schemas.microsoft.com/office/drawing/2014/main" id="{962D5C86-155C-41EB-AAC1-19614DD6A96A}"/>
            </a:ext>
          </a:extLst>
        </xdr:cNvPr>
        <xdr:cNvCxnSpPr/>
      </xdr:nvCxnSpPr>
      <xdr:spPr>
        <a:xfrm flipV="1">
          <a:off x="21323300" y="6791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24" name="楕円 423">
          <a:extLst>
            <a:ext uri="{FF2B5EF4-FFF2-40B4-BE49-F238E27FC236}">
              <a16:creationId xmlns:a16="http://schemas.microsoft.com/office/drawing/2014/main" id="{9D3B59E0-C9CB-440B-9733-924A7F72C090}"/>
            </a:ext>
          </a:extLst>
        </xdr:cNvPr>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114300</xdr:rowOff>
    </xdr:to>
    <xdr:cxnSp macro="">
      <xdr:nvCxnSpPr>
        <xdr:cNvPr id="425" name="直線コネクタ 424">
          <a:extLst>
            <a:ext uri="{FF2B5EF4-FFF2-40B4-BE49-F238E27FC236}">
              <a16:creationId xmlns:a16="http://schemas.microsoft.com/office/drawing/2014/main" id="{BC8C27E3-7FE6-4C59-A213-A25D7743C539}"/>
            </a:ext>
          </a:extLst>
        </xdr:cNvPr>
        <xdr:cNvCxnSpPr/>
      </xdr:nvCxnSpPr>
      <xdr:spPr>
        <a:xfrm flipV="1">
          <a:off x="20434300" y="679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17D90367-1E76-4954-B599-CA279A19317E}"/>
            </a:ext>
          </a:extLst>
        </xdr:cNvPr>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2EB8B00F-DA26-47D2-BF49-FC7C2488040F}"/>
            </a:ext>
          </a:extLst>
        </xdr:cNvPr>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79B41E14-1899-41A4-A77B-1BBD9AE90F65}"/>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10177</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7E2E33B7-82B7-4F68-9A61-B495B568DAF5}"/>
            </a:ext>
          </a:extLst>
        </xdr:cNvPr>
        <xdr:cNvSpPr txBox="1"/>
      </xdr:nvSpPr>
      <xdr:spPr>
        <a:xfrm>
          <a:off x="20199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724B3C85-67C5-412A-B10F-9B93AE4B55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2B1980CD-78B2-427D-8A69-DB5A5DCFED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421B8D15-18D6-4126-A80E-630804F068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12579B65-FDC6-4EF6-9687-08419DFA61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64FF7409-3C96-4050-81F8-86C1C8CD82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9D33083-C7BD-4DEB-A053-ADFF78A7BE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1AFD2A89-0CF8-4A86-9FC7-F16E3A2977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3DAA8DEB-D6E4-4AC4-B38F-0F4BE00DFC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EC6E933A-E301-4456-9176-93DD17361D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48EFF1C2-419C-4C96-AD95-24EF7C9A1D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a16="http://schemas.microsoft.com/office/drawing/2014/main" id="{3CCB2139-C7A3-4690-93F2-4E51E157477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id="{8164E5A4-0A08-4806-8C5A-D08AAB2AB7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a16="http://schemas.microsoft.com/office/drawing/2014/main" id="{7F0A7FFC-D160-40D0-A0F1-2BE6BAE63E0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id="{42975E71-B432-4ADF-B815-8F0F9AB345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id="{087BC497-665F-4DB2-8202-BDB754C2D17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id="{9241D37B-BB09-47A8-B89E-14F6EC439B3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id="{BC1A52A7-6BD1-4F17-A2E4-32858CCE93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id="{5983BA82-C172-452F-A0AF-5902B96CF74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id="{2416CC61-20B5-4F1B-B8E1-331FC9FFD9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id="{283267B5-BA75-43A4-8F66-FF4C8A6AB84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49B94122-9727-4CE6-9A60-51E6C29A8B2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1920C5B2-3323-4CA6-B262-1673D1244A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C3D6A55B-01FF-4456-A03E-CA4523865DC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DC922845-1A51-4D2B-AD6B-A0B329C9A2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a16="http://schemas.microsoft.com/office/drawing/2014/main" id="{47A717F4-BF49-44B2-B431-EA81149FF63B}"/>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9D470368-A8F8-4B92-ABC4-EE753018C89B}"/>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a16="http://schemas.microsoft.com/office/drawing/2014/main" id="{A6CBFD4A-0C06-49D3-8455-8EFE4C0264A4}"/>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0C2C0CE4-0470-4C84-9A8D-49D8CCBF758F}"/>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a16="http://schemas.microsoft.com/office/drawing/2014/main" id="{09C06BAF-40A0-4E99-B323-82508F3F3CC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5A5E16A8-ACC6-4C6F-AFAB-9385EE682AEA}"/>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a16="http://schemas.microsoft.com/office/drawing/2014/main" id="{FCDC1C83-2DBF-4927-B84B-2A62B7F12DCE}"/>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a16="http://schemas.microsoft.com/office/drawing/2014/main" id="{B35B51C9-25B7-4EDD-A574-23F5492F6598}"/>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62" name="フローチャート: 判断 461">
          <a:extLst>
            <a:ext uri="{FF2B5EF4-FFF2-40B4-BE49-F238E27FC236}">
              <a16:creationId xmlns:a16="http://schemas.microsoft.com/office/drawing/2014/main" id="{B1610614-A38A-4FBC-8229-CA7DDB2581D2}"/>
            </a:ext>
          </a:extLst>
        </xdr:cNvPr>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F3C71402-1CB4-4CF7-9D30-648079C3F7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90767D41-198F-46C3-8969-FA8AD9E06A6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B532676-C6DF-42E2-9F1D-621C7FC3F6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C672D1A-F08F-4680-9C22-3668982D38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F91D2329-CC87-4A10-8CFF-C73ED70D2C3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8" name="楕円 467">
          <a:extLst>
            <a:ext uri="{FF2B5EF4-FFF2-40B4-BE49-F238E27FC236}">
              <a16:creationId xmlns:a16="http://schemas.microsoft.com/office/drawing/2014/main" id="{BBBB6809-8524-47A3-B3C0-86F314433651}"/>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78283933-0144-4F01-BEE4-F6F8400548F5}"/>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470" name="楕円 469">
          <a:extLst>
            <a:ext uri="{FF2B5EF4-FFF2-40B4-BE49-F238E27FC236}">
              <a16:creationId xmlns:a16="http://schemas.microsoft.com/office/drawing/2014/main" id="{B124E16F-FC11-4B8C-BA1E-3ACB22E5A761}"/>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26670</xdr:rowOff>
    </xdr:to>
    <xdr:cxnSp macro="">
      <xdr:nvCxnSpPr>
        <xdr:cNvPr id="471" name="直線コネクタ 470">
          <a:extLst>
            <a:ext uri="{FF2B5EF4-FFF2-40B4-BE49-F238E27FC236}">
              <a16:creationId xmlns:a16="http://schemas.microsoft.com/office/drawing/2014/main" id="{6559B8E6-E782-44E6-AEB8-AF5FE31DAAC0}"/>
            </a:ext>
          </a:extLst>
        </xdr:cNvPr>
        <xdr:cNvCxnSpPr/>
      </xdr:nvCxnSpPr>
      <xdr:spPr>
        <a:xfrm flipV="1">
          <a:off x="15481300" y="1044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72" name="楕円 471">
          <a:extLst>
            <a:ext uri="{FF2B5EF4-FFF2-40B4-BE49-F238E27FC236}">
              <a16:creationId xmlns:a16="http://schemas.microsoft.com/office/drawing/2014/main" id="{5D1B4499-730D-483C-AEE4-EE07DC518785}"/>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68580</xdr:rowOff>
    </xdr:to>
    <xdr:cxnSp macro="">
      <xdr:nvCxnSpPr>
        <xdr:cNvPr id="473" name="直線コネクタ 472">
          <a:extLst>
            <a:ext uri="{FF2B5EF4-FFF2-40B4-BE49-F238E27FC236}">
              <a16:creationId xmlns:a16="http://schemas.microsoft.com/office/drawing/2014/main" id="{514667A5-41F9-4E75-A417-2A48428DD7CF}"/>
            </a:ext>
          </a:extLst>
        </xdr:cNvPr>
        <xdr:cNvCxnSpPr/>
      </xdr:nvCxnSpPr>
      <xdr:spPr>
        <a:xfrm flipV="1">
          <a:off x="14592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a:extLst>
            <a:ext uri="{FF2B5EF4-FFF2-40B4-BE49-F238E27FC236}">
              <a16:creationId xmlns:a16="http://schemas.microsoft.com/office/drawing/2014/main" id="{DD640DCB-7F5E-4E9D-A4AF-A3E74F672CD0}"/>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75" name="n_2aveValue【学校施設】&#10;有形固定資産減価償却率">
          <a:extLst>
            <a:ext uri="{FF2B5EF4-FFF2-40B4-BE49-F238E27FC236}">
              <a16:creationId xmlns:a16="http://schemas.microsoft.com/office/drawing/2014/main" id="{02C01C0F-D47E-4392-9575-438C817D88B8}"/>
            </a:ext>
          </a:extLst>
        </xdr:cNvPr>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476" name="n_1mainValue【学校施設】&#10;有形固定資産減価償却率">
          <a:extLst>
            <a:ext uri="{FF2B5EF4-FFF2-40B4-BE49-F238E27FC236}">
              <a16:creationId xmlns:a16="http://schemas.microsoft.com/office/drawing/2014/main" id="{05C9F0AD-D6BF-49DD-9FA7-E73E132C3FA1}"/>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77" name="n_2mainValue【学校施設】&#10;有形固定資産減価償却率">
          <a:extLst>
            <a:ext uri="{FF2B5EF4-FFF2-40B4-BE49-F238E27FC236}">
              <a16:creationId xmlns:a16="http://schemas.microsoft.com/office/drawing/2014/main" id="{ADBFC332-562F-4D6F-BDCC-5D8FC82B7977}"/>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4D143968-28FF-4634-B531-F821CC6080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203BE2B5-CC21-46CD-9CA1-1BEC3C5E33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EFF2DBC9-21AB-429E-A4D7-C977A5C593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53BC9711-7C48-41F6-AB48-68336EC127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A8C951C0-D255-477F-9364-863C6B3958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88DF032E-9251-4228-B4D8-042E933211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E41671D9-BD00-46D3-A9EC-4A98FFE66E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3F4AACA6-1985-4C6A-8F7C-671592DE0F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5701A86F-50A9-4D44-9A3C-38E69B6101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89127D5A-FA39-4A7E-BA1C-BEE8E366AD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AC137C41-E492-486E-89D4-6520B46AF23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id="{83A411AA-7261-4163-BAAF-5CF5ADE353B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id="{88C26AE6-87F3-4C7A-BB06-D2F5A6793A2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id="{C8971022-A1E1-41B8-8467-3809A5BEE64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id="{6ED5674F-3E70-4F62-AB2E-0E969C71205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id="{E55FA64E-2039-4448-92FF-46E9D954F34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id="{C3CE0AA4-959E-48BA-AE3C-C73E0CE93EF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id="{4EDF6E4C-1613-46C0-B5AE-DB3C5084178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id="{A8D9902A-6E30-4CF0-B961-56EA67BB867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FCB61266-D63B-4A05-A0DB-C5EEA82756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E2E6B2E9-93F7-41E0-B329-B172EB837E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EEC45C57-14F5-4F54-8DB3-263B047E5F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a16="http://schemas.microsoft.com/office/drawing/2014/main" id="{B38ACC87-4297-42D2-810D-D9A298F5D928}"/>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a16="http://schemas.microsoft.com/office/drawing/2014/main" id="{83C74A70-B17B-467D-9DBE-BCB58916A143}"/>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a16="http://schemas.microsoft.com/office/drawing/2014/main" id="{6D82A92A-7DD3-4E90-BBC0-496947E476FE}"/>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a16="http://schemas.microsoft.com/office/drawing/2014/main" id="{60F0F7C1-18D1-465C-BD0B-B958104F15C2}"/>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a16="http://schemas.microsoft.com/office/drawing/2014/main" id="{1CA27CF2-F916-456C-94FE-4D678F2AADCE}"/>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a:extLst>
            <a:ext uri="{FF2B5EF4-FFF2-40B4-BE49-F238E27FC236}">
              <a16:creationId xmlns:a16="http://schemas.microsoft.com/office/drawing/2014/main" id="{F258F998-1577-437F-9B50-FFBA258423EC}"/>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a16="http://schemas.microsoft.com/office/drawing/2014/main" id="{7C223D47-C899-4CA4-87D1-44DE6AA768DF}"/>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a16="http://schemas.microsoft.com/office/drawing/2014/main" id="{68E2B3F4-366A-4CEC-BFA9-DEDAB9CE42BE}"/>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52527</xdr:rowOff>
    </xdr:from>
    <xdr:to>
      <xdr:col>107</xdr:col>
      <xdr:colOff>101600</xdr:colOff>
      <xdr:row>60</xdr:row>
      <xdr:rowOff>154127</xdr:rowOff>
    </xdr:to>
    <xdr:sp macro="" textlink="">
      <xdr:nvSpPr>
        <xdr:cNvPr id="508" name="フローチャート: 判断 507">
          <a:extLst>
            <a:ext uri="{FF2B5EF4-FFF2-40B4-BE49-F238E27FC236}">
              <a16:creationId xmlns:a16="http://schemas.microsoft.com/office/drawing/2014/main" id="{89F5B43A-9440-4174-B723-754250A2ADA7}"/>
            </a:ext>
          </a:extLst>
        </xdr:cNvPr>
        <xdr:cNvSpPr/>
      </xdr:nvSpPr>
      <xdr:spPr>
        <a:xfrm>
          <a:off x="20383500" y="1033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EB02981-CF23-4C50-82D8-F95F57298D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53903B6-B902-408B-ADF8-1B70139359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75D1781-12C7-45B8-BC98-ACBFDB6D94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F249620A-8FFF-4CF2-B55C-522B005345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9D0D4B5-8E69-4D60-9F8F-89B5D39421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14" name="楕円 513">
          <a:extLst>
            <a:ext uri="{FF2B5EF4-FFF2-40B4-BE49-F238E27FC236}">
              <a16:creationId xmlns:a16="http://schemas.microsoft.com/office/drawing/2014/main" id="{51067210-E3D0-492E-8B64-2A9D8FE89F52}"/>
            </a:ext>
          </a:extLst>
        </xdr:cNvPr>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515" name="【学校施設】&#10;一人当たり面積該当値テキスト">
          <a:extLst>
            <a:ext uri="{FF2B5EF4-FFF2-40B4-BE49-F238E27FC236}">
              <a16:creationId xmlns:a16="http://schemas.microsoft.com/office/drawing/2014/main" id="{8BC94444-BE92-4404-A845-69B6237C80C5}"/>
            </a:ext>
          </a:extLst>
        </xdr:cNvPr>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95047</xdr:rowOff>
    </xdr:from>
    <xdr:to>
      <xdr:col>112</xdr:col>
      <xdr:colOff>38100</xdr:colOff>
      <xdr:row>60</xdr:row>
      <xdr:rowOff>25197</xdr:rowOff>
    </xdr:to>
    <xdr:sp macro="" textlink="">
      <xdr:nvSpPr>
        <xdr:cNvPr id="516" name="楕円 515">
          <a:extLst>
            <a:ext uri="{FF2B5EF4-FFF2-40B4-BE49-F238E27FC236}">
              <a16:creationId xmlns:a16="http://schemas.microsoft.com/office/drawing/2014/main" id="{7D203A55-006C-4BA7-9C98-5684F316C731}"/>
            </a:ext>
          </a:extLst>
        </xdr:cNvPr>
        <xdr:cNvSpPr/>
      </xdr:nvSpPr>
      <xdr:spPr>
        <a:xfrm>
          <a:off x="21272500" y="102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145847</xdr:rowOff>
    </xdr:to>
    <xdr:cxnSp macro="">
      <xdr:nvCxnSpPr>
        <xdr:cNvPr id="517" name="直線コネクタ 516">
          <a:extLst>
            <a:ext uri="{FF2B5EF4-FFF2-40B4-BE49-F238E27FC236}">
              <a16:creationId xmlns:a16="http://schemas.microsoft.com/office/drawing/2014/main" id="{72B86B3D-A87F-4132-A8D9-772ACF187FBA}"/>
            </a:ext>
          </a:extLst>
        </xdr:cNvPr>
        <xdr:cNvCxnSpPr/>
      </xdr:nvCxnSpPr>
      <xdr:spPr>
        <a:xfrm flipV="1">
          <a:off x="21323300" y="1024128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107848</xdr:rowOff>
    </xdr:from>
    <xdr:to>
      <xdr:col>107</xdr:col>
      <xdr:colOff>101600</xdr:colOff>
      <xdr:row>60</xdr:row>
      <xdr:rowOff>37998</xdr:rowOff>
    </xdr:to>
    <xdr:sp macro="" textlink="">
      <xdr:nvSpPr>
        <xdr:cNvPr id="518" name="楕円 517">
          <a:extLst>
            <a:ext uri="{FF2B5EF4-FFF2-40B4-BE49-F238E27FC236}">
              <a16:creationId xmlns:a16="http://schemas.microsoft.com/office/drawing/2014/main" id="{E44D11E0-A696-42DD-8BB6-486BFC9CDED3}"/>
            </a:ext>
          </a:extLst>
        </xdr:cNvPr>
        <xdr:cNvSpPr/>
      </xdr:nvSpPr>
      <xdr:spPr>
        <a:xfrm>
          <a:off x="20383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145847</xdr:rowOff>
    </xdr:from>
    <xdr:to>
      <xdr:col>111</xdr:col>
      <xdr:colOff>177800</xdr:colOff>
      <xdr:row>59</xdr:row>
      <xdr:rowOff>158648</xdr:rowOff>
    </xdr:to>
    <xdr:cxnSp macro="">
      <xdr:nvCxnSpPr>
        <xdr:cNvPr id="519" name="直線コネクタ 518">
          <a:extLst>
            <a:ext uri="{FF2B5EF4-FFF2-40B4-BE49-F238E27FC236}">
              <a16:creationId xmlns:a16="http://schemas.microsoft.com/office/drawing/2014/main" id="{ACAC5634-9AF8-4DCA-8F4B-07352A30EBCE}"/>
            </a:ext>
          </a:extLst>
        </xdr:cNvPr>
        <xdr:cNvCxnSpPr/>
      </xdr:nvCxnSpPr>
      <xdr:spPr>
        <a:xfrm flipV="1">
          <a:off x="20434300" y="1026139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a:extLst>
            <a:ext uri="{FF2B5EF4-FFF2-40B4-BE49-F238E27FC236}">
              <a16:creationId xmlns:a16="http://schemas.microsoft.com/office/drawing/2014/main" id="{833C0580-CF93-4A22-946E-F8445A24386B}"/>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145254</xdr:rowOff>
    </xdr:from>
    <xdr:ext cx="469744" cy="259045"/>
    <xdr:sp macro="" textlink="">
      <xdr:nvSpPr>
        <xdr:cNvPr id="521" name="n_2aveValue【学校施設】&#10;一人当たり面積">
          <a:extLst>
            <a:ext uri="{FF2B5EF4-FFF2-40B4-BE49-F238E27FC236}">
              <a16:creationId xmlns:a16="http://schemas.microsoft.com/office/drawing/2014/main" id="{AE2C7CF8-BA94-4F10-AB66-7820F5BCC529}"/>
            </a:ext>
          </a:extLst>
        </xdr:cNvPr>
        <xdr:cNvSpPr txBox="1"/>
      </xdr:nvSpPr>
      <xdr:spPr>
        <a:xfrm>
          <a:off x="20199427" y="104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41724</xdr:rowOff>
    </xdr:from>
    <xdr:ext cx="469744" cy="259045"/>
    <xdr:sp macro="" textlink="">
      <xdr:nvSpPr>
        <xdr:cNvPr id="522" name="n_1mainValue【学校施設】&#10;一人当たり面積">
          <a:extLst>
            <a:ext uri="{FF2B5EF4-FFF2-40B4-BE49-F238E27FC236}">
              <a16:creationId xmlns:a16="http://schemas.microsoft.com/office/drawing/2014/main" id="{7974B43D-5008-4027-A590-069ED63594D6}"/>
            </a:ext>
          </a:extLst>
        </xdr:cNvPr>
        <xdr:cNvSpPr txBox="1"/>
      </xdr:nvSpPr>
      <xdr:spPr>
        <a:xfrm>
          <a:off x="21075727" y="998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54525</xdr:rowOff>
    </xdr:from>
    <xdr:ext cx="469744" cy="259045"/>
    <xdr:sp macro="" textlink="">
      <xdr:nvSpPr>
        <xdr:cNvPr id="523" name="n_2mainValue【学校施設】&#10;一人当たり面積">
          <a:extLst>
            <a:ext uri="{FF2B5EF4-FFF2-40B4-BE49-F238E27FC236}">
              <a16:creationId xmlns:a16="http://schemas.microsoft.com/office/drawing/2014/main" id="{0A16B8EC-7B47-4FB9-A698-89955CE4C84A}"/>
            </a:ext>
          </a:extLst>
        </xdr:cNvPr>
        <xdr:cNvSpPr txBox="1"/>
      </xdr:nvSpPr>
      <xdr:spPr>
        <a:xfrm>
          <a:off x="201994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4DEB88E6-F009-4795-BA64-2AD03F36C1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C1DD1D4D-05DC-4A51-AFF1-7251B4604A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A244BB25-B62A-4610-96C2-DC1CD1AFB7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5F72F8D0-3BDE-489A-973A-C398C8C548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686F2BC5-DCC9-4A6A-BCF3-18F909A2A5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C12B3027-8C82-48D3-BEC2-04FDFC05AC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43D29A3A-0C68-4AB5-A1CD-17192291D9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3FCA669D-2E81-445A-B69D-33F6852B43A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6FF0E3DF-9B4B-4BA6-AC7B-5D57CFDE52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8F65F0DE-1E5A-45C5-BA07-DE08EAFD31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1D4B02F4-8402-4F17-90F1-A946836779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51214374-0D62-4D05-BB34-48E874D985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FDB4ED81-E9AA-4271-B1C5-C7AC4F8D60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DD320CB6-A7BC-447C-8FC4-DF5FF44678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1CFDED68-ACD8-4C91-9171-0319DD9FCF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0B9C2CFD-0F3A-4FD7-A144-CC1BCFD3D9F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394F55A6-E3D5-4BB1-863E-BD954BF799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69F867A8-1275-4CAB-B665-E65631D3B0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A8193843-6B02-44E1-B779-D7D50EB713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37F12CC9-D9A2-486F-BF25-F13BD6C72F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47FF1F43-8D9D-4138-82D3-6EA577B75C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46FA7162-60B4-4DC1-ACBF-8C62597431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A2E43B3E-7939-432B-96F7-91C3C98133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8BD46178-FCB9-480F-9008-77B3516D1C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387208FD-D856-44C4-B379-D35FF7974D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EE8F68C6-4AE4-4903-8622-50A09C9649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a:extLst>
            <a:ext uri="{FF2B5EF4-FFF2-40B4-BE49-F238E27FC236}">
              <a16:creationId xmlns:a16="http://schemas.microsoft.com/office/drawing/2014/main" id="{D12DEB4D-D0E7-4A25-B9A6-2385B924777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a:extLst>
            <a:ext uri="{FF2B5EF4-FFF2-40B4-BE49-F238E27FC236}">
              <a16:creationId xmlns:a16="http://schemas.microsoft.com/office/drawing/2014/main" id="{96738B97-03E5-4FA8-97C7-75A0A9195CA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a:extLst>
            <a:ext uri="{FF2B5EF4-FFF2-40B4-BE49-F238E27FC236}">
              <a16:creationId xmlns:a16="http://schemas.microsoft.com/office/drawing/2014/main" id="{104DD448-B0A8-4DEC-92B8-D97CCB1BA7F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a:extLst>
            <a:ext uri="{FF2B5EF4-FFF2-40B4-BE49-F238E27FC236}">
              <a16:creationId xmlns:a16="http://schemas.microsoft.com/office/drawing/2014/main" id="{8A4D8519-DCB4-4C58-AC02-0FCCF8C5D5D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a:extLst>
            <a:ext uri="{FF2B5EF4-FFF2-40B4-BE49-F238E27FC236}">
              <a16:creationId xmlns:a16="http://schemas.microsoft.com/office/drawing/2014/main" id="{7BAD6F16-87D1-4D9E-A4EC-C632AEB7A41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a:extLst>
            <a:ext uri="{FF2B5EF4-FFF2-40B4-BE49-F238E27FC236}">
              <a16:creationId xmlns:a16="http://schemas.microsoft.com/office/drawing/2014/main" id="{4CA2A426-97D1-4A02-8F51-53553995810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a:extLst>
            <a:ext uri="{FF2B5EF4-FFF2-40B4-BE49-F238E27FC236}">
              <a16:creationId xmlns:a16="http://schemas.microsoft.com/office/drawing/2014/main" id="{D21F889E-C96E-4729-BED4-D868344E3BE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a:extLst>
            <a:ext uri="{FF2B5EF4-FFF2-40B4-BE49-F238E27FC236}">
              <a16:creationId xmlns:a16="http://schemas.microsoft.com/office/drawing/2014/main" id="{6A302740-1FBA-4A11-95AA-504BF88C542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a:extLst>
            <a:ext uri="{FF2B5EF4-FFF2-40B4-BE49-F238E27FC236}">
              <a16:creationId xmlns:a16="http://schemas.microsoft.com/office/drawing/2014/main" id="{844E2158-FE3D-4803-BA58-A600812BA74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CBA776AB-5A53-42B8-BAB5-58189C7256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a:extLst>
            <a:ext uri="{FF2B5EF4-FFF2-40B4-BE49-F238E27FC236}">
              <a16:creationId xmlns:a16="http://schemas.microsoft.com/office/drawing/2014/main" id="{7B66A0A2-18D5-4880-984E-0D84FFEE82E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F8A6376C-8616-4F91-AB58-C3BB33A51D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a:extLst>
            <a:ext uri="{FF2B5EF4-FFF2-40B4-BE49-F238E27FC236}">
              <a16:creationId xmlns:a16="http://schemas.microsoft.com/office/drawing/2014/main" id="{21A77FA3-FBD1-4F8E-8380-ED125676CB2E}"/>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a:extLst>
            <a:ext uri="{FF2B5EF4-FFF2-40B4-BE49-F238E27FC236}">
              <a16:creationId xmlns:a16="http://schemas.microsoft.com/office/drawing/2014/main" id="{82D76FB4-D48A-402A-84CE-3015E6D80145}"/>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a:extLst>
            <a:ext uri="{FF2B5EF4-FFF2-40B4-BE49-F238E27FC236}">
              <a16:creationId xmlns:a16="http://schemas.microsoft.com/office/drawing/2014/main" id="{06B0DFD0-6C71-4996-9BE2-5C2E429EA4BE}"/>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a:extLst>
            <a:ext uri="{FF2B5EF4-FFF2-40B4-BE49-F238E27FC236}">
              <a16:creationId xmlns:a16="http://schemas.microsoft.com/office/drawing/2014/main" id="{795D76C0-3618-46B9-9D85-ADDAB130229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a:extLst>
            <a:ext uri="{FF2B5EF4-FFF2-40B4-BE49-F238E27FC236}">
              <a16:creationId xmlns:a16="http://schemas.microsoft.com/office/drawing/2014/main" id="{A739D635-5345-4F54-B068-AA1B29FA26EA}"/>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67" name="【公民館】&#10;有形固定資産減価償却率平均値テキスト">
          <a:extLst>
            <a:ext uri="{FF2B5EF4-FFF2-40B4-BE49-F238E27FC236}">
              <a16:creationId xmlns:a16="http://schemas.microsoft.com/office/drawing/2014/main" id="{BA012EE9-272D-4935-9E07-46769F1A7026}"/>
            </a:ext>
          </a:extLst>
        </xdr:cNvPr>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a:extLst>
            <a:ext uri="{FF2B5EF4-FFF2-40B4-BE49-F238E27FC236}">
              <a16:creationId xmlns:a16="http://schemas.microsoft.com/office/drawing/2014/main" id="{CE6E359B-E848-4A4B-BDCF-19EF48E4118F}"/>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a:extLst>
            <a:ext uri="{FF2B5EF4-FFF2-40B4-BE49-F238E27FC236}">
              <a16:creationId xmlns:a16="http://schemas.microsoft.com/office/drawing/2014/main" id="{EA0FC296-16F2-41F7-9D11-ED3BFA37E9E4}"/>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0" name="フローチャート: 判断 569">
          <a:extLst>
            <a:ext uri="{FF2B5EF4-FFF2-40B4-BE49-F238E27FC236}">
              <a16:creationId xmlns:a16="http://schemas.microsoft.com/office/drawing/2014/main" id="{B2248939-D3B9-44B7-A453-3E6D974164B7}"/>
            </a:ext>
          </a:extLst>
        </xdr:cNvPr>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E5ABC4E5-DACB-46BD-B77F-62F2B15631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F819D435-132B-4C30-BD85-5A00D110F2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597C12C8-4628-40DF-8EF4-9F43649F8D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4D28A04-46AB-424F-932C-CCEA78B17B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E7A531C8-E2C0-42C9-802F-4F7784C88A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98552</xdr:rowOff>
    </xdr:from>
    <xdr:to>
      <xdr:col>85</xdr:col>
      <xdr:colOff>177800</xdr:colOff>
      <xdr:row>106</xdr:row>
      <xdr:rowOff>28702</xdr:rowOff>
    </xdr:to>
    <xdr:sp macro="" textlink="">
      <xdr:nvSpPr>
        <xdr:cNvPr id="576" name="楕円 575">
          <a:extLst>
            <a:ext uri="{FF2B5EF4-FFF2-40B4-BE49-F238E27FC236}">
              <a16:creationId xmlns:a16="http://schemas.microsoft.com/office/drawing/2014/main" id="{8782C33B-AF35-4EE6-B950-0666082779EA}"/>
            </a:ext>
          </a:extLst>
        </xdr:cNvPr>
        <xdr:cNvSpPr/>
      </xdr:nvSpPr>
      <xdr:spPr>
        <a:xfrm>
          <a:off x="162687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76979</xdr:rowOff>
    </xdr:from>
    <xdr:ext cx="405111" cy="259045"/>
    <xdr:sp macro="" textlink="">
      <xdr:nvSpPr>
        <xdr:cNvPr id="577" name="【公民館】&#10;有形固定資産減価償却率該当値テキスト">
          <a:extLst>
            <a:ext uri="{FF2B5EF4-FFF2-40B4-BE49-F238E27FC236}">
              <a16:creationId xmlns:a16="http://schemas.microsoft.com/office/drawing/2014/main" id="{0B1A63DA-4502-43A1-B012-F6AA5E0D3947}"/>
            </a:ext>
          </a:extLst>
        </xdr:cNvPr>
        <xdr:cNvSpPr txBox="1"/>
      </xdr:nvSpPr>
      <xdr:spPr>
        <a:xfrm>
          <a:off x="16357600"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144272</xdr:rowOff>
    </xdr:from>
    <xdr:to>
      <xdr:col>81</xdr:col>
      <xdr:colOff>101600</xdr:colOff>
      <xdr:row>106</xdr:row>
      <xdr:rowOff>74422</xdr:rowOff>
    </xdr:to>
    <xdr:sp macro="" textlink="">
      <xdr:nvSpPr>
        <xdr:cNvPr id="578" name="楕円 577">
          <a:extLst>
            <a:ext uri="{FF2B5EF4-FFF2-40B4-BE49-F238E27FC236}">
              <a16:creationId xmlns:a16="http://schemas.microsoft.com/office/drawing/2014/main" id="{0A7ABDD9-DC4F-4F85-9AED-CD58DB844708}"/>
            </a:ext>
          </a:extLst>
        </xdr:cNvPr>
        <xdr:cNvSpPr/>
      </xdr:nvSpPr>
      <xdr:spPr>
        <a:xfrm>
          <a:off x="15430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149352</xdr:rowOff>
    </xdr:from>
    <xdr:to>
      <xdr:col>85</xdr:col>
      <xdr:colOff>127000</xdr:colOff>
      <xdr:row>106</xdr:row>
      <xdr:rowOff>23622</xdr:rowOff>
    </xdr:to>
    <xdr:cxnSp macro="">
      <xdr:nvCxnSpPr>
        <xdr:cNvPr id="579" name="直線コネクタ 578">
          <a:extLst>
            <a:ext uri="{FF2B5EF4-FFF2-40B4-BE49-F238E27FC236}">
              <a16:creationId xmlns:a16="http://schemas.microsoft.com/office/drawing/2014/main" id="{2DC6A771-7F6E-40D4-871A-3F988CB483DF}"/>
            </a:ext>
          </a:extLst>
        </xdr:cNvPr>
        <xdr:cNvCxnSpPr/>
      </xdr:nvCxnSpPr>
      <xdr:spPr>
        <a:xfrm flipV="1">
          <a:off x="15481300" y="181516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580" name="楕円 579">
          <a:extLst>
            <a:ext uri="{FF2B5EF4-FFF2-40B4-BE49-F238E27FC236}">
              <a16:creationId xmlns:a16="http://schemas.microsoft.com/office/drawing/2014/main" id="{B95AD42F-72A1-4141-9E27-7981D591344C}"/>
            </a:ext>
          </a:extLst>
        </xdr:cNvPr>
        <xdr:cNvSpPr/>
      </xdr:nvSpPr>
      <xdr:spPr>
        <a:xfrm>
          <a:off x="14541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23622</xdr:rowOff>
    </xdr:from>
    <xdr:to>
      <xdr:col>81</xdr:col>
      <xdr:colOff>50800</xdr:colOff>
      <xdr:row>106</xdr:row>
      <xdr:rowOff>69342</xdr:rowOff>
    </xdr:to>
    <xdr:cxnSp macro="">
      <xdr:nvCxnSpPr>
        <xdr:cNvPr id="581" name="直線コネクタ 580">
          <a:extLst>
            <a:ext uri="{FF2B5EF4-FFF2-40B4-BE49-F238E27FC236}">
              <a16:creationId xmlns:a16="http://schemas.microsoft.com/office/drawing/2014/main" id="{4220B1C0-0508-4C1C-B425-E158381FDAB4}"/>
            </a:ext>
          </a:extLst>
        </xdr:cNvPr>
        <xdr:cNvCxnSpPr/>
      </xdr:nvCxnSpPr>
      <xdr:spPr>
        <a:xfrm flipV="1">
          <a:off x="14592300" y="181973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82" name="n_1aveValue【公民館】&#10;有形固定資産減価償却率">
          <a:extLst>
            <a:ext uri="{FF2B5EF4-FFF2-40B4-BE49-F238E27FC236}">
              <a16:creationId xmlns:a16="http://schemas.microsoft.com/office/drawing/2014/main" id="{C354F52A-CB56-4BB7-8E23-7981AF9673CD}"/>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83" name="n_2aveValue【公民館】&#10;有形固定資産減価償却率">
          <a:extLst>
            <a:ext uri="{FF2B5EF4-FFF2-40B4-BE49-F238E27FC236}">
              <a16:creationId xmlns:a16="http://schemas.microsoft.com/office/drawing/2014/main" id="{8668E62B-0AAD-497C-9852-5920731DCF8A}"/>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65549</xdr:rowOff>
    </xdr:from>
    <xdr:ext cx="405111" cy="259045"/>
    <xdr:sp macro="" textlink="">
      <xdr:nvSpPr>
        <xdr:cNvPr id="584" name="n_1mainValue【公民館】&#10;有形固定資産減価償却率">
          <a:extLst>
            <a:ext uri="{FF2B5EF4-FFF2-40B4-BE49-F238E27FC236}">
              <a16:creationId xmlns:a16="http://schemas.microsoft.com/office/drawing/2014/main" id="{C2F35CD7-CF55-430B-B4FF-291CAD430A11}"/>
            </a:ext>
          </a:extLst>
        </xdr:cNvPr>
        <xdr:cNvSpPr txBox="1"/>
      </xdr:nvSpPr>
      <xdr:spPr>
        <a:xfrm>
          <a:off x="15266044" y="1823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585" name="n_2mainValue【公民館】&#10;有形固定資産減価償却率">
          <a:extLst>
            <a:ext uri="{FF2B5EF4-FFF2-40B4-BE49-F238E27FC236}">
              <a16:creationId xmlns:a16="http://schemas.microsoft.com/office/drawing/2014/main" id="{5EC5E4E4-669B-4E92-912C-D5CCB6B5D1D7}"/>
            </a:ext>
          </a:extLst>
        </xdr:cNvPr>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a:extLst>
            <a:ext uri="{FF2B5EF4-FFF2-40B4-BE49-F238E27FC236}">
              <a16:creationId xmlns:a16="http://schemas.microsoft.com/office/drawing/2014/main" id="{198B63B0-2BFC-4B5B-B5F8-7048EFAD05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a:extLst>
            <a:ext uri="{FF2B5EF4-FFF2-40B4-BE49-F238E27FC236}">
              <a16:creationId xmlns:a16="http://schemas.microsoft.com/office/drawing/2014/main" id="{2AC1EB45-CB8E-4678-A93E-BC47A41C7D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a:extLst>
            <a:ext uri="{FF2B5EF4-FFF2-40B4-BE49-F238E27FC236}">
              <a16:creationId xmlns:a16="http://schemas.microsoft.com/office/drawing/2014/main" id="{C761B0AA-5E81-45F3-A4A2-10F0370BE4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a:extLst>
            <a:ext uri="{FF2B5EF4-FFF2-40B4-BE49-F238E27FC236}">
              <a16:creationId xmlns:a16="http://schemas.microsoft.com/office/drawing/2014/main" id="{53511C54-65F6-4CB2-9B42-27741ED5FD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a:extLst>
            <a:ext uri="{FF2B5EF4-FFF2-40B4-BE49-F238E27FC236}">
              <a16:creationId xmlns:a16="http://schemas.microsoft.com/office/drawing/2014/main" id="{3639F46A-4F6D-4F2D-BA1E-67E21AAFE9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a:extLst>
            <a:ext uri="{FF2B5EF4-FFF2-40B4-BE49-F238E27FC236}">
              <a16:creationId xmlns:a16="http://schemas.microsoft.com/office/drawing/2014/main" id="{B60C2EA3-28DF-4D34-9A5B-197CB8DB71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a:extLst>
            <a:ext uri="{FF2B5EF4-FFF2-40B4-BE49-F238E27FC236}">
              <a16:creationId xmlns:a16="http://schemas.microsoft.com/office/drawing/2014/main" id="{F49640CD-3E4E-460A-9790-7F6F81C7C8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a:extLst>
            <a:ext uri="{FF2B5EF4-FFF2-40B4-BE49-F238E27FC236}">
              <a16:creationId xmlns:a16="http://schemas.microsoft.com/office/drawing/2014/main" id="{34EF14E3-ADDC-4C1A-99F0-2507AC60F0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a:extLst>
            <a:ext uri="{FF2B5EF4-FFF2-40B4-BE49-F238E27FC236}">
              <a16:creationId xmlns:a16="http://schemas.microsoft.com/office/drawing/2014/main" id="{F14931EA-2460-416A-BCF1-CA5699BFC9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a:extLst>
            <a:ext uri="{FF2B5EF4-FFF2-40B4-BE49-F238E27FC236}">
              <a16:creationId xmlns:a16="http://schemas.microsoft.com/office/drawing/2014/main" id="{6C3DECE6-A0E4-4CE1-A301-D8355C66A5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a:extLst>
            <a:ext uri="{FF2B5EF4-FFF2-40B4-BE49-F238E27FC236}">
              <a16:creationId xmlns:a16="http://schemas.microsoft.com/office/drawing/2014/main" id="{9877927B-B883-450D-849D-AC31F7491DD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a:extLst>
            <a:ext uri="{FF2B5EF4-FFF2-40B4-BE49-F238E27FC236}">
              <a16:creationId xmlns:a16="http://schemas.microsoft.com/office/drawing/2014/main" id="{AA303527-0E52-4EA8-B6F0-A28D2860842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a:extLst>
            <a:ext uri="{FF2B5EF4-FFF2-40B4-BE49-F238E27FC236}">
              <a16:creationId xmlns:a16="http://schemas.microsoft.com/office/drawing/2014/main" id="{49D9A81E-FC35-4647-A490-A156587C268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a:extLst>
            <a:ext uri="{FF2B5EF4-FFF2-40B4-BE49-F238E27FC236}">
              <a16:creationId xmlns:a16="http://schemas.microsoft.com/office/drawing/2014/main" id="{272B3345-7EB8-402E-A2E9-0E1689A1D65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a:extLst>
            <a:ext uri="{FF2B5EF4-FFF2-40B4-BE49-F238E27FC236}">
              <a16:creationId xmlns:a16="http://schemas.microsoft.com/office/drawing/2014/main" id="{9A6CB744-B9EB-442F-BE80-186C35996F1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a:extLst>
            <a:ext uri="{FF2B5EF4-FFF2-40B4-BE49-F238E27FC236}">
              <a16:creationId xmlns:a16="http://schemas.microsoft.com/office/drawing/2014/main" id="{5264188E-79C3-415A-8B4B-E469D95B422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a:extLst>
            <a:ext uri="{FF2B5EF4-FFF2-40B4-BE49-F238E27FC236}">
              <a16:creationId xmlns:a16="http://schemas.microsoft.com/office/drawing/2014/main" id="{A7BD7A74-89F1-45B3-8950-61C555AB79B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a:extLst>
            <a:ext uri="{FF2B5EF4-FFF2-40B4-BE49-F238E27FC236}">
              <a16:creationId xmlns:a16="http://schemas.microsoft.com/office/drawing/2014/main" id="{0EFBF147-729E-4FDD-B063-7C257B7565C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01773DF2-21E1-4DEA-9468-DCB961F93A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5BD0B9F7-B898-4F3E-888A-67F3D9CED5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25D05D50-C2D9-4BB8-B3D3-693C7FBE32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a:extLst>
            <a:ext uri="{FF2B5EF4-FFF2-40B4-BE49-F238E27FC236}">
              <a16:creationId xmlns:a16="http://schemas.microsoft.com/office/drawing/2014/main" id="{CC235792-CE3B-4D00-8831-FF9393A34460}"/>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a:extLst>
            <a:ext uri="{FF2B5EF4-FFF2-40B4-BE49-F238E27FC236}">
              <a16:creationId xmlns:a16="http://schemas.microsoft.com/office/drawing/2014/main" id="{3A267143-42C9-404D-8AFA-EEFE2BA90CF0}"/>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a:extLst>
            <a:ext uri="{FF2B5EF4-FFF2-40B4-BE49-F238E27FC236}">
              <a16:creationId xmlns:a16="http://schemas.microsoft.com/office/drawing/2014/main" id="{CF5CDD72-8DF2-49C4-ABD5-CA1AA26ABF34}"/>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a:extLst>
            <a:ext uri="{FF2B5EF4-FFF2-40B4-BE49-F238E27FC236}">
              <a16:creationId xmlns:a16="http://schemas.microsoft.com/office/drawing/2014/main" id="{8C6B9BC3-2ED4-4A0B-8672-2B8F48C2F3A3}"/>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a:extLst>
            <a:ext uri="{FF2B5EF4-FFF2-40B4-BE49-F238E27FC236}">
              <a16:creationId xmlns:a16="http://schemas.microsoft.com/office/drawing/2014/main" id="{68694F94-A886-4562-84D5-51A63E3C7DF0}"/>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2" name="【公民館】&#10;一人当たり面積平均値テキスト">
          <a:extLst>
            <a:ext uri="{FF2B5EF4-FFF2-40B4-BE49-F238E27FC236}">
              <a16:creationId xmlns:a16="http://schemas.microsoft.com/office/drawing/2014/main" id="{9BAEF68D-C794-42B3-9C9A-0FA4A45A7164}"/>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a:extLst>
            <a:ext uri="{FF2B5EF4-FFF2-40B4-BE49-F238E27FC236}">
              <a16:creationId xmlns:a16="http://schemas.microsoft.com/office/drawing/2014/main" id="{961E82D4-1C42-4A85-A941-97CC2E8DB313}"/>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a:extLst>
            <a:ext uri="{FF2B5EF4-FFF2-40B4-BE49-F238E27FC236}">
              <a16:creationId xmlns:a16="http://schemas.microsoft.com/office/drawing/2014/main" id="{E1190779-9DE1-431B-800E-CE7A26C9C12E}"/>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615" name="フローチャート: 判断 614">
          <a:extLst>
            <a:ext uri="{FF2B5EF4-FFF2-40B4-BE49-F238E27FC236}">
              <a16:creationId xmlns:a16="http://schemas.microsoft.com/office/drawing/2014/main" id="{46CDC913-5445-44DC-B802-BFC2E2B5C5DE}"/>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6561A87C-CCD4-4F96-B1F0-66046084FD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BFC39DBC-DA15-4858-AC0E-333CBC6B9D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A177AC5-7372-4EEE-B185-427FF98E84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A4A538F8-FB0D-424E-839B-9D27441DA8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C066E3CE-096C-4356-A817-D64D4CFCA2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621" name="楕円 620">
          <a:extLst>
            <a:ext uri="{FF2B5EF4-FFF2-40B4-BE49-F238E27FC236}">
              <a16:creationId xmlns:a16="http://schemas.microsoft.com/office/drawing/2014/main" id="{D9CDC983-A63F-4AF0-A932-474CE1039E22}"/>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164864</xdr:rowOff>
    </xdr:from>
    <xdr:ext cx="469744" cy="259045"/>
    <xdr:sp macro="" textlink="">
      <xdr:nvSpPr>
        <xdr:cNvPr id="622" name="【公民館】&#10;一人当たり面積該当値テキスト">
          <a:extLst>
            <a:ext uri="{FF2B5EF4-FFF2-40B4-BE49-F238E27FC236}">
              <a16:creationId xmlns:a16="http://schemas.microsoft.com/office/drawing/2014/main" id="{4F66E3AF-75AD-4AA6-95BD-110FD521E6A1}"/>
            </a:ext>
          </a:extLst>
        </xdr:cNvPr>
        <xdr:cNvSpPr txBox="1"/>
      </xdr:nvSpPr>
      <xdr:spPr>
        <a:xfrm>
          <a:off x="22199600"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146558</xdr:rowOff>
    </xdr:from>
    <xdr:to>
      <xdr:col>112</xdr:col>
      <xdr:colOff>38100</xdr:colOff>
      <xdr:row>106</xdr:row>
      <xdr:rowOff>76708</xdr:rowOff>
    </xdr:to>
    <xdr:sp macro="" textlink="">
      <xdr:nvSpPr>
        <xdr:cNvPr id="623" name="楕円 622">
          <a:extLst>
            <a:ext uri="{FF2B5EF4-FFF2-40B4-BE49-F238E27FC236}">
              <a16:creationId xmlns:a16="http://schemas.microsoft.com/office/drawing/2014/main" id="{7F4694E6-8F9B-4EF9-ABB6-1F2A56BEFC30}"/>
            </a:ext>
          </a:extLst>
        </xdr:cNvPr>
        <xdr:cNvSpPr/>
      </xdr:nvSpPr>
      <xdr:spPr>
        <a:xfrm>
          <a:off x="2127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25908</xdr:rowOff>
    </xdr:to>
    <xdr:cxnSp macro="">
      <xdr:nvCxnSpPr>
        <xdr:cNvPr id="624" name="直線コネクタ 623">
          <a:extLst>
            <a:ext uri="{FF2B5EF4-FFF2-40B4-BE49-F238E27FC236}">
              <a16:creationId xmlns:a16="http://schemas.microsoft.com/office/drawing/2014/main" id="{FF827333-C7F4-4919-99E3-9A8CBB37DD5A}"/>
            </a:ext>
          </a:extLst>
        </xdr:cNvPr>
        <xdr:cNvCxnSpPr/>
      </xdr:nvCxnSpPr>
      <xdr:spPr>
        <a:xfrm flipV="1">
          <a:off x="21323300" y="181950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148844</xdr:rowOff>
    </xdr:from>
    <xdr:to>
      <xdr:col>107</xdr:col>
      <xdr:colOff>101600</xdr:colOff>
      <xdr:row>106</xdr:row>
      <xdr:rowOff>78994</xdr:rowOff>
    </xdr:to>
    <xdr:sp macro="" textlink="">
      <xdr:nvSpPr>
        <xdr:cNvPr id="625" name="楕円 624">
          <a:extLst>
            <a:ext uri="{FF2B5EF4-FFF2-40B4-BE49-F238E27FC236}">
              <a16:creationId xmlns:a16="http://schemas.microsoft.com/office/drawing/2014/main" id="{DFC99D5C-D75D-48F0-AD3D-881222217535}"/>
            </a:ext>
          </a:extLst>
        </xdr:cNvPr>
        <xdr:cNvSpPr/>
      </xdr:nvSpPr>
      <xdr:spPr>
        <a:xfrm>
          <a:off x="20383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25908</xdr:rowOff>
    </xdr:from>
    <xdr:to>
      <xdr:col>111</xdr:col>
      <xdr:colOff>177800</xdr:colOff>
      <xdr:row>106</xdr:row>
      <xdr:rowOff>28194</xdr:rowOff>
    </xdr:to>
    <xdr:cxnSp macro="">
      <xdr:nvCxnSpPr>
        <xdr:cNvPr id="626" name="直線コネクタ 625">
          <a:extLst>
            <a:ext uri="{FF2B5EF4-FFF2-40B4-BE49-F238E27FC236}">
              <a16:creationId xmlns:a16="http://schemas.microsoft.com/office/drawing/2014/main" id="{FE082D6A-0A1A-45B4-9B03-5AA19ADC58C8}"/>
            </a:ext>
          </a:extLst>
        </xdr:cNvPr>
        <xdr:cNvCxnSpPr/>
      </xdr:nvCxnSpPr>
      <xdr:spPr>
        <a:xfrm flipV="1">
          <a:off x="20434300" y="18199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a:extLst>
            <a:ext uri="{FF2B5EF4-FFF2-40B4-BE49-F238E27FC236}">
              <a16:creationId xmlns:a16="http://schemas.microsoft.com/office/drawing/2014/main" id="{ECC28CCA-DB42-465B-9B68-F6EC57452E2B}"/>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628" name="n_2aveValue【公民館】&#10;一人当たり面積">
          <a:extLst>
            <a:ext uri="{FF2B5EF4-FFF2-40B4-BE49-F238E27FC236}">
              <a16:creationId xmlns:a16="http://schemas.microsoft.com/office/drawing/2014/main" id="{A22EA870-17E8-44B3-9AD1-FF7A4ACB326A}"/>
            </a:ext>
          </a:extLst>
        </xdr:cNvPr>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93235</xdr:rowOff>
    </xdr:from>
    <xdr:ext cx="469744" cy="259045"/>
    <xdr:sp macro="" textlink="">
      <xdr:nvSpPr>
        <xdr:cNvPr id="629" name="n_1mainValue【公民館】&#10;一人当たり面積">
          <a:extLst>
            <a:ext uri="{FF2B5EF4-FFF2-40B4-BE49-F238E27FC236}">
              <a16:creationId xmlns:a16="http://schemas.microsoft.com/office/drawing/2014/main" id="{4D8440AA-4889-4E05-9B54-75854762DA7D}"/>
            </a:ext>
          </a:extLst>
        </xdr:cNvPr>
        <xdr:cNvSpPr txBox="1"/>
      </xdr:nvSpPr>
      <xdr:spPr>
        <a:xfrm>
          <a:off x="210757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70121</xdr:rowOff>
    </xdr:from>
    <xdr:ext cx="469744" cy="259045"/>
    <xdr:sp macro="" textlink="">
      <xdr:nvSpPr>
        <xdr:cNvPr id="630" name="n_2mainValue【公民館】&#10;一人当たり面積">
          <a:extLst>
            <a:ext uri="{FF2B5EF4-FFF2-40B4-BE49-F238E27FC236}">
              <a16:creationId xmlns:a16="http://schemas.microsoft.com/office/drawing/2014/main" id="{67AC23A6-DB09-4D54-A01E-149E47837CE6}"/>
            </a:ext>
          </a:extLst>
        </xdr:cNvPr>
        <xdr:cNvSpPr txBox="1"/>
      </xdr:nvSpPr>
      <xdr:spPr>
        <a:xfrm>
          <a:off x="201994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44A5DBB2-0C7C-418F-9F3E-0D8E8DEA2D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C7B8E813-9B8E-4F6C-B47F-527F30AC3F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E6C76AEC-10DF-4F7A-BA4E-F91D56F9B2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については、毎年</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程度上昇しており、</a:t>
          </a:r>
          <a:r>
            <a:rPr kumimoji="1" lang="ja-JP" altLang="ja-JP" sz="1100">
              <a:solidFill>
                <a:schemeClr val="dk1"/>
              </a:solidFill>
              <a:effectLst/>
              <a:latin typeface="+mn-lt"/>
              <a:ea typeface="+mn-ea"/>
              <a:cs typeface="+mn-cs"/>
            </a:rPr>
            <a:t>類似団体内平均を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年度において策定を行った個別施設計画（道路長寿命計画）に基づき、計画的に修繕・改修等を実施していく。</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％と類似団体内平均で最も高い数値となっている。これは、多くの建物が昭和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年代に建設されており、全ての建物で耐用年数を超えて使用していることが要因となっている。取り壊しも含め今後あり方を検討していく必要が生じている。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有形固定資産減価償却率が類似団体内平均と比べて低くなっている。要因としては、平成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園あった保育園を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園に統合改築したことが影響していると考える。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有形固定資産減価償却率が類似団体内平均と比べて低くなっている。要因としては、平成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年度において実施した町内小中学校の耐震改修事業、平成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年度に実施した南小学校の改築事業に伴い、低い数値となっていることが考えられる。年々児童・生徒数も減ってきているなか、今後は、統廃合も視野に入れた検討が必要になってくると思われる。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84DC2A-173A-4020-8EF3-15ECACBAC1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1ED390-349B-4598-90A1-04B42EFDCB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4C9A18-043E-4118-8044-A5CBD14174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956F58-FB9C-47A1-A69C-AE6A6FF17B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48CD53-EA27-4FC1-97D8-A9ED24B4BD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D5F772-D040-492B-B361-CA90C3D76E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3E247C-64A8-4740-B44E-6CD7DA9046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2CF2FA-2100-44F7-9E2C-07E0E8D5F5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DE3C38-C870-4956-AEF6-1024437315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9469A6-D3ED-4BF8-AB6D-C607660E07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8BDB68-6BD2-4FF8-9999-0BE1C4885C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88E46B-7691-412D-94D1-9B35B9F73C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D7BCED-7640-427A-89F0-49ED26530E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694E65-88FC-4CE0-A987-AABED91824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AC9544-3868-4320-82B5-2AE7F2F548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C3E911-6D92-4F23-8C71-D54CB2AC2B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2744B6-3E98-4976-95A4-D39857E8B7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C8E1B9-8AB0-4967-8129-EEE7A330F7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335D16-7A63-405F-BCA3-8A2F06A863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13DCF7-FB90-4172-845C-287862F578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37EC78-FFE9-4AA4-A76A-E05B07AFCF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36AE18-2720-4F1A-8693-8EA34FB4E1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0CA870-6A22-49F7-BBFE-3A9272BE25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E09BC6-61B5-4E81-A0BA-3048DF74DF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7B5B0C-ADCA-4C9F-9DAF-E3D3B0CDD7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FB5AB7-6FDF-49C8-B0FD-2D05FC5D2F5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6D155C-B572-4444-8858-E4684502B0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BF5FD3-E473-4492-A6DD-397CBFA21F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DE01C36-7B1A-471F-BEDF-7588029E5A1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F21CFE6-9A39-4DB0-818F-F255FB332C9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B754F12-140C-4AEC-A098-0D61E2834C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F025B41-C7F6-4183-97E8-F55A2275B2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62404B0-3492-4F22-B4AB-D81DDB4831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B40F1AD-D641-4DD7-B9AF-E111C114F1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A923060-2142-4683-B675-515C76AC05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E77762-C09D-4B7C-9E15-EBCB2D48E9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583160C-70BA-4F74-9140-EEB041D79E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1B25E98-72EB-4FAC-A900-9C074FF9F0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EE6CE8F-2CA7-45C1-8A6F-67B64B582D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087BFB2-D9DB-4A47-B943-3C7F79C2AD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EC002B8-D892-4076-9AE9-DB2447678F3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BFB629FF-7981-46B9-81A0-3AC6B4849D5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56ADA8D7-2B80-4310-87C3-90C6AE0B17C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B6E81196-3DC2-4FB1-858D-4DBC10D5CA9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3EAD857-8DC4-4F52-813A-3079635A30B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4B71AC50-5DA1-4737-96E9-62770C44B4D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2D897D1-C47A-4734-AA41-12ABF09401A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EE51507-1292-42F0-9ECD-7BE826F28A9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507041D8-1E1C-4E48-B778-10368D23C98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84FEA76-2C2D-4FD5-85EE-3FA44AB8FF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EAB8BBFC-B2CB-4759-8259-92639FBF439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EDE853A4-E338-4483-8537-5A7B05EC9B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id="{32BBDA18-73B7-4A83-A069-EDD341BA9CF1}"/>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id="{40655DF6-C45A-4682-86E1-0A501B72D473}"/>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id="{B47C2281-2924-43C1-8056-5AEEF5A52FE1}"/>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id="{89B2D4B4-4A54-4C3D-B866-09A15D4ABDBD}"/>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id="{5A39F630-98F5-4AA7-BCE3-246C71D92DC3}"/>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a:extLst>
            <a:ext uri="{FF2B5EF4-FFF2-40B4-BE49-F238E27FC236}">
              <a16:creationId xmlns:a16="http://schemas.microsoft.com/office/drawing/2014/main" id="{ACB298FF-D0E5-4BBF-88F4-DF8E73D06E78}"/>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0E3DAF5C-1087-4C8B-B081-0836283D2C92}"/>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id="{1EADBB40-4D54-4A05-BF1E-7D25C347D76D}"/>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a:extLst>
            <a:ext uri="{FF2B5EF4-FFF2-40B4-BE49-F238E27FC236}">
              <a16:creationId xmlns:a16="http://schemas.microsoft.com/office/drawing/2014/main" id="{951942A7-A647-4FE1-B0A3-73901ED4A794}"/>
            </a:ext>
          </a:extLst>
        </xdr:cNvPr>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27DDF38-39B8-4F47-AA2F-8A99504D24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5C89B0F-306A-4836-8CA9-98B942B029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6C3C041-3261-4E6C-9077-17F036CF04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D4CF2B9-CFE8-4ACB-A3E5-51CF1726DB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96F1DA7-C3E2-42D9-B24D-D4B762F837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8" name="楕円 67">
          <a:extLst>
            <a:ext uri="{FF2B5EF4-FFF2-40B4-BE49-F238E27FC236}">
              <a16:creationId xmlns:a16="http://schemas.microsoft.com/office/drawing/2014/main" id="{EE3A8F09-93FD-4E71-A087-31F821F25337}"/>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69" name="【図書館】&#10;有形固定資産減価償却率該当値テキスト">
          <a:extLst>
            <a:ext uri="{FF2B5EF4-FFF2-40B4-BE49-F238E27FC236}">
              <a16:creationId xmlns:a16="http://schemas.microsoft.com/office/drawing/2014/main" id="{77CE4993-B65A-4D82-A922-B7B91A310702}"/>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0" name="楕円 69">
          <a:extLst>
            <a:ext uri="{FF2B5EF4-FFF2-40B4-BE49-F238E27FC236}">
              <a16:creationId xmlns:a16="http://schemas.microsoft.com/office/drawing/2014/main" id="{57EC8E22-5059-4370-93DF-034604B72AC5}"/>
            </a:ext>
          </a:extLst>
        </xdr:cNvPr>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121920</xdr:rowOff>
    </xdr:to>
    <xdr:cxnSp macro="">
      <xdr:nvCxnSpPr>
        <xdr:cNvPr id="71" name="直線コネクタ 70">
          <a:extLst>
            <a:ext uri="{FF2B5EF4-FFF2-40B4-BE49-F238E27FC236}">
              <a16:creationId xmlns:a16="http://schemas.microsoft.com/office/drawing/2014/main" id="{E816AD91-A3C0-4E60-B5A3-6AE6427133B4}"/>
            </a:ext>
          </a:extLst>
        </xdr:cNvPr>
        <xdr:cNvCxnSpPr/>
      </xdr:nvCxnSpPr>
      <xdr:spPr>
        <a:xfrm flipV="1">
          <a:off x="3797300" y="6934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2" name="楕円 71">
          <a:extLst>
            <a:ext uri="{FF2B5EF4-FFF2-40B4-BE49-F238E27FC236}">
              <a16:creationId xmlns:a16="http://schemas.microsoft.com/office/drawing/2014/main" id="{69EB9C4C-2BC5-483B-8DED-24A839060E67}"/>
            </a:ext>
          </a:extLst>
        </xdr:cNvPr>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40</xdr:row>
      <xdr:rowOff>167640</xdr:rowOff>
    </xdr:to>
    <xdr:cxnSp macro="">
      <xdr:nvCxnSpPr>
        <xdr:cNvPr id="73" name="直線コネクタ 72">
          <a:extLst>
            <a:ext uri="{FF2B5EF4-FFF2-40B4-BE49-F238E27FC236}">
              <a16:creationId xmlns:a16="http://schemas.microsoft.com/office/drawing/2014/main" id="{2AE9E673-8406-49F9-A4F6-CC9DD822D4FF}"/>
            </a:ext>
          </a:extLst>
        </xdr:cNvPr>
        <xdr:cNvCxnSpPr/>
      </xdr:nvCxnSpPr>
      <xdr:spPr>
        <a:xfrm flipV="1">
          <a:off x="2908300" y="697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a:extLst>
            <a:ext uri="{FF2B5EF4-FFF2-40B4-BE49-F238E27FC236}">
              <a16:creationId xmlns:a16="http://schemas.microsoft.com/office/drawing/2014/main" id="{6A69C4E8-C87C-4799-B38E-8A5D8A8CA067}"/>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5" name="n_2aveValue【図書館】&#10;有形固定資産減価償却率">
          <a:extLst>
            <a:ext uri="{FF2B5EF4-FFF2-40B4-BE49-F238E27FC236}">
              <a16:creationId xmlns:a16="http://schemas.microsoft.com/office/drawing/2014/main" id="{222D3932-6F52-43F9-B2E0-692C9AFF4053}"/>
            </a:ext>
          </a:extLst>
        </xdr:cNvPr>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6" name="n_1mainValue【図書館】&#10;有形固定資産減価償却率">
          <a:extLst>
            <a:ext uri="{FF2B5EF4-FFF2-40B4-BE49-F238E27FC236}">
              <a16:creationId xmlns:a16="http://schemas.microsoft.com/office/drawing/2014/main" id="{28932371-5C43-4997-AE55-CCE94D096FFA}"/>
            </a:ext>
          </a:extLst>
        </xdr:cNvPr>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77" name="n_2mainValue【図書館】&#10;有形固定資産減価償却率">
          <a:extLst>
            <a:ext uri="{FF2B5EF4-FFF2-40B4-BE49-F238E27FC236}">
              <a16:creationId xmlns:a16="http://schemas.microsoft.com/office/drawing/2014/main" id="{0969A872-99ED-41AD-AA63-E7A8CFF739D2}"/>
            </a:ext>
          </a:extLst>
        </xdr:cNvPr>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AEFB424D-FBFD-4A2F-A8BD-BE5B92A74F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4D322E21-95A8-41CF-9D71-7C7865A168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E7A15F7A-31A8-4F71-B90E-75BD3CE997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FEC2A78-69CB-48D4-9615-0DF724F803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DF4DB7FA-2F38-4459-9F5A-B3B09EE87F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E67DB2A0-932A-466C-81EE-57E1051855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53096191-C5F4-40E9-AEC2-211BC73B23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C511B329-19B3-438B-B3FF-43FACA5009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BBB3E0BD-E9FF-4B90-9220-3616567B3F9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513D90CA-D46C-4C3B-8EDB-A10F7B2C56A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1D9AB7B8-5CF0-4802-92E9-EB5BCF1FFB6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6C3C57E8-56E6-4BA0-BF36-AF8DD5E78E2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A5FAE3AC-AE16-41D1-89A3-5984980E5D1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CF8C660B-C3B0-4A2B-A7DB-0B92D9C4462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229A9CD3-137B-4131-8170-D9BF847531A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D2B5FC83-E9AD-4543-8561-521311DA476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E74C093D-7794-4B2B-A706-75D3A0C0A2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1E692DD3-3516-46F6-B584-F388615DCFC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2FD78989-063B-4966-9AEF-943CAD7047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98AA1A09-0EE0-496C-9FEF-BCD1BA1ADF5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1938165-735A-475D-BC39-FEC68F559C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a:extLst>
            <a:ext uri="{FF2B5EF4-FFF2-40B4-BE49-F238E27FC236}">
              <a16:creationId xmlns:a16="http://schemas.microsoft.com/office/drawing/2014/main" id="{CA32D9D3-0241-470D-9A7A-E9FA639A87BA}"/>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a:extLst>
            <a:ext uri="{FF2B5EF4-FFF2-40B4-BE49-F238E27FC236}">
              <a16:creationId xmlns:a16="http://schemas.microsoft.com/office/drawing/2014/main" id="{2A652D62-EB12-427E-A3F7-B475E33EA24D}"/>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a:extLst>
            <a:ext uri="{FF2B5EF4-FFF2-40B4-BE49-F238E27FC236}">
              <a16:creationId xmlns:a16="http://schemas.microsoft.com/office/drawing/2014/main" id="{BF500267-AFA5-4C42-9449-3EAEC85F7E32}"/>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a:extLst>
            <a:ext uri="{FF2B5EF4-FFF2-40B4-BE49-F238E27FC236}">
              <a16:creationId xmlns:a16="http://schemas.microsoft.com/office/drawing/2014/main" id="{680F62B3-C97E-46D9-AB55-5DCF18932707}"/>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a:extLst>
            <a:ext uri="{FF2B5EF4-FFF2-40B4-BE49-F238E27FC236}">
              <a16:creationId xmlns:a16="http://schemas.microsoft.com/office/drawing/2014/main" id="{26BB2083-BB00-4E1B-97C1-2BB330704691}"/>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a:extLst>
            <a:ext uri="{FF2B5EF4-FFF2-40B4-BE49-F238E27FC236}">
              <a16:creationId xmlns:a16="http://schemas.microsoft.com/office/drawing/2014/main" id="{54EEDB52-1656-40FA-9010-F1D28B9CCE1D}"/>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a:extLst>
            <a:ext uri="{FF2B5EF4-FFF2-40B4-BE49-F238E27FC236}">
              <a16:creationId xmlns:a16="http://schemas.microsoft.com/office/drawing/2014/main" id="{9547FDEB-99CD-4261-AC19-B05415C55CBF}"/>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a:extLst>
            <a:ext uri="{FF2B5EF4-FFF2-40B4-BE49-F238E27FC236}">
              <a16:creationId xmlns:a16="http://schemas.microsoft.com/office/drawing/2014/main" id="{61096AD5-DE99-4026-9C76-629F77737947}"/>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07" name="フローチャート: 判断 106">
          <a:extLst>
            <a:ext uri="{FF2B5EF4-FFF2-40B4-BE49-F238E27FC236}">
              <a16:creationId xmlns:a16="http://schemas.microsoft.com/office/drawing/2014/main" id="{5E3279DE-4544-4FD1-8E75-AB311479482D}"/>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59410920-38C2-409C-8D03-6E51CCDC73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2DADACC-F219-4706-BD1E-0C737E7655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C650D10-0564-4CBB-9F2C-F0E84E6233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858F6F9-67FF-4610-9CE5-6AD5DD8FD8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7BE498D-8196-4F41-9E4E-0663CF8E50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3" name="楕円 112">
          <a:extLst>
            <a:ext uri="{FF2B5EF4-FFF2-40B4-BE49-F238E27FC236}">
              <a16:creationId xmlns:a16="http://schemas.microsoft.com/office/drawing/2014/main" id="{A8BA1FA4-D1D5-4A0C-AD5C-C18F910F5182}"/>
            </a:ext>
          </a:extLst>
        </xdr:cNvPr>
        <xdr:cNvSpPr/>
      </xdr:nvSpPr>
      <xdr:spPr>
        <a:xfrm>
          <a:off x="10426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68851</xdr:rowOff>
    </xdr:from>
    <xdr:ext cx="469744" cy="259045"/>
    <xdr:sp macro="" textlink="">
      <xdr:nvSpPr>
        <xdr:cNvPr id="114" name="【図書館】&#10;一人当たり面積該当値テキスト">
          <a:extLst>
            <a:ext uri="{FF2B5EF4-FFF2-40B4-BE49-F238E27FC236}">
              <a16:creationId xmlns:a16="http://schemas.microsoft.com/office/drawing/2014/main" id="{1D501FBB-21FA-40ED-9FAA-D95594A749F5}"/>
            </a:ext>
          </a:extLst>
        </xdr:cNvPr>
        <xdr:cNvSpPr txBox="1"/>
      </xdr:nvSpPr>
      <xdr:spPr>
        <a:xfrm>
          <a:off x="10515600"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50546</xdr:rowOff>
    </xdr:from>
    <xdr:to>
      <xdr:col>50</xdr:col>
      <xdr:colOff>165100</xdr:colOff>
      <xdr:row>39</xdr:row>
      <xdr:rowOff>152146</xdr:rowOff>
    </xdr:to>
    <xdr:sp macro="" textlink="">
      <xdr:nvSpPr>
        <xdr:cNvPr id="115" name="楕円 114">
          <a:extLst>
            <a:ext uri="{FF2B5EF4-FFF2-40B4-BE49-F238E27FC236}">
              <a16:creationId xmlns:a16="http://schemas.microsoft.com/office/drawing/2014/main" id="{E2B0861B-DF5D-4658-839B-576EBC4FB3A4}"/>
            </a:ext>
          </a:extLst>
        </xdr:cNvPr>
        <xdr:cNvSpPr/>
      </xdr:nvSpPr>
      <xdr:spPr>
        <a:xfrm>
          <a:off x="958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96774</xdr:rowOff>
    </xdr:from>
    <xdr:to>
      <xdr:col>55</xdr:col>
      <xdr:colOff>0</xdr:colOff>
      <xdr:row>39</xdr:row>
      <xdr:rowOff>101346</xdr:rowOff>
    </xdr:to>
    <xdr:cxnSp macro="">
      <xdr:nvCxnSpPr>
        <xdr:cNvPr id="116" name="直線コネクタ 115">
          <a:extLst>
            <a:ext uri="{FF2B5EF4-FFF2-40B4-BE49-F238E27FC236}">
              <a16:creationId xmlns:a16="http://schemas.microsoft.com/office/drawing/2014/main" id="{9092EEE6-E5B7-4906-8111-6413D1B412DA}"/>
            </a:ext>
          </a:extLst>
        </xdr:cNvPr>
        <xdr:cNvCxnSpPr/>
      </xdr:nvCxnSpPr>
      <xdr:spPr>
        <a:xfrm flipV="1">
          <a:off x="9639300" y="678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55118</xdr:rowOff>
    </xdr:from>
    <xdr:to>
      <xdr:col>46</xdr:col>
      <xdr:colOff>38100</xdr:colOff>
      <xdr:row>39</xdr:row>
      <xdr:rowOff>156718</xdr:rowOff>
    </xdr:to>
    <xdr:sp macro="" textlink="">
      <xdr:nvSpPr>
        <xdr:cNvPr id="117" name="楕円 116">
          <a:extLst>
            <a:ext uri="{FF2B5EF4-FFF2-40B4-BE49-F238E27FC236}">
              <a16:creationId xmlns:a16="http://schemas.microsoft.com/office/drawing/2014/main" id="{93E8EEC1-AEEA-46D6-BE0A-DD13DE13CA2D}"/>
            </a:ext>
          </a:extLst>
        </xdr:cNvPr>
        <xdr:cNvSpPr/>
      </xdr:nvSpPr>
      <xdr:spPr>
        <a:xfrm>
          <a:off x="8699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101346</xdr:rowOff>
    </xdr:from>
    <xdr:to>
      <xdr:col>50</xdr:col>
      <xdr:colOff>114300</xdr:colOff>
      <xdr:row>39</xdr:row>
      <xdr:rowOff>105918</xdr:rowOff>
    </xdr:to>
    <xdr:cxnSp macro="">
      <xdr:nvCxnSpPr>
        <xdr:cNvPr id="118" name="直線コネクタ 117">
          <a:extLst>
            <a:ext uri="{FF2B5EF4-FFF2-40B4-BE49-F238E27FC236}">
              <a16:creationId xmlns:a16="http://schemas.microsoft.com/office/drawing/2014/main" id="{26DFAC5F-C7CA-47F2-AD69-579B4CEF0310}"/>
            </a:ext>
          </a:extLst>
        </xdr:cNvPr>
        <xdr:cNvCxnSpPr/>
      </xdr:nvCxnSpPr>
      <xdr:spPr>
        <a:xfrm flipV="1">
          <a:off x="8750300" y="678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a:extLst>
            <a:ext uri="{FF2B5EF4-FFF2-40B4-BE49-F238E27FC236}">
              <a16:creationId xmlns:a16="http://schemas.microsoft.com/office/drawing/2014/main" id="{CDC1E09F-27D2-4AB0-B0C3-456A82CA2FC7}"/>
            </a:ext>
          </a:extLst>
        </xdr:cNvPr>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20" name="n_2aveValue【図書館】&#10;一人当たり面積">
          <a:extLst>
            <a:ext uri="{FF2B5EF4-FFF2-40B4-BE49-F238E27FC236}">
              <a16:creationId xmlns:a16="http://schemas.microsoft.com/office/drawing/2014/main" id="{943D93CA-7229-4890-99B4-D690A81BCB28}"/>
            </a:ext>
          </a:extLst>
        </xdr:cNvPr>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168673</xdr:rowOff>
    </xdr:from>
    <xdr:ext cx="469744" cy="259045"/>
    <xdr:sp macro="" textlink="">
      <xdr:nvSpPr>
        <xdr:cNvPr id="121" name="n_1mainValue【図書館】&#10;一人当たり面積">
          <a:extLst>
            <a:ext uri="{FF2B5EF4-FFF2-40B4-BE49-F238E27FC236}">
              <a16:creationId xmlns:a16="http://schemas.microsoft.com/office/drawing/2014/main" id="{A3404A0F-1FEC-4039-8BEA-B3B36D6730C7}"/>
            </a:ext>
          </a:extLst>
        </xdr:cNvPr>
        <xdr:cNvSpPr txBox="1"/>
      </xdr:nvSpPr>
      <xdr:spPr>
        <a:xfrm>
          <a:off x="9391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1795</xdr:rowOff>
    </xdr:from>
    <xdr:ext cx="469744" cy="259045"/>
    <xdr:sp macro="" textlink="">
      <xdr:nvSpPr>
        <xdr:cNvPr id="122" name="n_2mainValue【図書館】&#10;一人当たり面積">
          <a:extLst>
            <a:ext uri="{FF2B5EF4-FFF2-40B4-BE49-F238E27FC236}">
              <a16:creationId xmlns:a16="http://schemas.microsoft.com/office/drawing/2014/main" id="{E8801F90-6F2C-48EE-BD0D-1070A750822A}"/>
            </a:ext>
          </a:extLst>
        </xdr:cNvPr>
        <xdr:cNvSpPr txBox="1"/>
      </xdr:nvSpPr>
      <xdr:spPr>
        <a:xfrm>
          <a:off x="8515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694150BB-6B98-4318-833B-75142E5D9D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D368F7B4-DB84-4D1B-9FED-85831DF135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DC3687A6-EA91-42EF-A88B-B72E685740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1C4C3533-25E5-4730-8E83-2843562F54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A2F73AB8-8393-49C5-B5A7-E5631951BA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FF89A9C8-8622-4BFF-9278-88D4B0DCCD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DF42CEF2-B259-4EA6-99EF-AD1679DDB4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DC6B1A58-0A19-43BF-AF63-94DA9E0DC9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E883611B-79AA-4485-942A-0BAB47DFA8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972F6C81-4137-4D5A-9025-8109E4C490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34704E3A-5960-45AD-AAD7-6972AF691B8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BC192966-8173-48F5-A6C9-FFDD92540A0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1960DC9F-71DC-4C66-9CC4-07CF69ECEA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3B7FE3FC-32AD-4E24-82FF-815CE49FBF1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6C207AE3-E629-4703-AB6C-9C70ABBCA3B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6EACA917-AD9B-47A7-AD73-395FF3D96A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BD6A1F0F-2F37-4A7B-AA8C-7A648E16FA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CD19D800-99EA-4754-88E0-C2D71D36B7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4F9D60C9-09EA-4E10-826C-7BEAFAC28C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B9DCBA46-56B1-4C62-B733-4658BF4C85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3F247409-4377-4A41-A917-E265C8EC42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5FB776FF-08F7-4DD6-8B27-3318536747E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2A619857-9EEF-4607-9C1A-C6D596A9F1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BC90F63C-D7D4-4575-8968-36B382089E2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808349CE-EEC4-47F3-9F67-070B9FDDC6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a:extLst>
            <a:ext uri="{FF2B5EF4-FFF2-40B4-BE49-F238E27FC236}">
              <a16:creationId xmlns:a16="http://schemas.microsoft.com/office/drawing/2014/main" id="{45158050-B73A-4902-B7E7-A8343E7BFC3F}"/>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34C418DB-30CC-429E-B9FD-B94573CB69BB}"/>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a:extLst>
            <a:ext uri="{FF2B5EF4-FFF2-40B4-BE49-F238E27FC236}">
              <a16:creationId xmlns:a16="http://schemas.microsoft.com/office/drawing/2014/main" id="{7E53EBFF-4230-4E95-B8B6-39944C0B5559}"/>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AB6FD35A-C992-4B5F-A0DF-42FB4835DDF5}"/>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a:extLst>
            <a:ext uri="{FF2B5EF4-FFF2-40B4-BE49-F238E27FC236}">
              <a16:creationId xmlns:a16="http://schemas.microsoft.com/office/drawing/2014/main" id="{3DBE783D-B2E4-48F4-BA8F-91C88F8AA03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E73C7AB1-CB0F-4084-9A24-A3AD4A4DD5F2}"/>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a:extLst>
            <a:ext uri="{FF2B5EF4-FFF2-40B4-BE49-F238E27FC236}">
              <a16:creationId xmlns:a16="http://schemas.microsoft.com/office/drawing/2014/main" id="{797C8822-A543-4D3F-B234-32ED1ECA9AB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a:extLst>
            <a:ext uri="{FF2B5EF4-FFF2-40B4-BE49-F238E27FC236}">
              <a16:creationId xmlns:a16="http://schemas.microsoft.com/office/drawing/2014/main" id="{2D1963B4-C1DB-45F7-B921-F141C713B24C}"/>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56" name="フローチャート: 判断 155">
          <a:extLst>
            <a:ext uri="{FF2B5EF4-FFF2-40B4-BE49-F238E27FC236}">
              <a16:creationId xmlns:a16="http://schemas.microsoft.com/office/drawing/2014/main" id="{96D7B4BF-8802-4950-85D3-42ABB4CF76AA}"/>
            </a:ext>
          </a:extLst>
        </xdr:cNvPr>
        <xdr:cNvSpPr/>
      </xdr:nvSpPr>
      <xdr:spPr>
        <a:xfrm>
          <a:off x="2857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D1E1873-5C70-452D-8E07-47EB87E32C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36D2621-C807-46DD-9D44-AAE8E9AA74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41442C5-EADE-487C-9D87-45F9EA6BA9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808CAEB-05D1-4955-8BEF-A5032231D3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15DADB1-39B6-4DD4-ADA0-16AAABCDD4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138612</xdr:rowOff>
    </xdr:from>
    <xdr:to>
      <xdr:col>24</xdr:col>
      <xdr:colOff>114300</xdr:colOff>
      <xdr:row>57</xdr:row>
      <xdr:rowOff>68762</xdr:rowOff>
    </xdr:to>
    <xdr:sp macro="" textlink="">
      <xdr:nvSpPr>
        <xdr:cNvPr id="162" name="楕円 161">
          <a:extLst>
            <a:ext uri="{FF2B5EF4-FFF2-40B4-BE49-F238E27FC236}">
              <a16:creationId xmlns:a16="http://schemas.microsoft.com/office/drawing/2014/main" id="{787A0206-1755-4E54-8F9A-B48BE3370164}"/>
            </a:ext>
          </a:extLst>
        </xdr:cNvPr>
        <xdr:cNvSpPr/>
      </xdr:nvSpPr>
      <xdr:spPr>
        <a:xfrm>
          <a:off x="4584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161489</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6F524EB8-8B9F-4275-BA5D-BC6E611BB011}"/>
            </a:ext>
          </a:extLst>
        </xdr:cNvPr>
        <xdr:cNvSpPr txBox="1"/>
      </xdr:nvSpPr>
      <xdr:spPr>
        <a:xfrm>
          <a:off x="4673600" y="959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4717</xdr:rowOff>
    </xdr:from>
    <xdr:to>
      <xdr:col>20</xdr:col>
      <xdr:colOff>38100</xdr:colOff>
      <xdr:row>57</xdr:row>
      <xdr:rowOff>106317</xdr:rowOff>
    </xdr:to>
    <xdr:sp macro="" textlink="">
      <xdr:nvSpPr>
        <xdr:cNvPr id="164" name="楕円 163">
          <a:extLst>
            <a:ext uri="{FF2B5EF4-FFF2-40B4-BE49-F238E27FC236}">
              <a16:creationId xmlns:a16="http://schemas.microsoft.com/office/drawing/2014/main" id="{A96E8B68-E31C-4091-8839-3258B393B04B}"/>
            </a:ext>
          </a:extLst>
        </xdr:cNvPr>
        <xdr:cNvSpPr/>
      </xdr:nvSpPr>
      <xdr:spPr>
        <a:xfrm>
          <a:off x="3746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17962</xdr:rowOff>
    </xdr:from>
    <xdr:to>
      <xdr:col>24</xdr:col>
      <xdr:colOff>63500</xdr:colOff>
      <xdr:row>57</xdr:row>
      <xdr:rowOff>55517</xdr:rowOff>
    </xdr:to>
    <xdr:cxnSp macro="">
      <xdr:nvCxnSpPr>
        <xdr:cNvPr id="165" name="直線コネクタ 164">
          <a:extLst>
            <a:ext uri="{FF2B5EF4-FFF2-40B4-BE49-F238E27FC236}">
              <a16:creationId xmlns:a16="http://schemas.microsoft.com/office/drawing/2014/main" id="{D089BB2F-2A77-42C3-84E2-4ABA108A2559}"/>
            </a:ext>
          </a:extLst>
        </xdr:cNvPr>
        <xdr:cNvCxnSpPr/>
      </xdr:nvCxnSpPr>
      <xdr:spPr>
        <a:xfrm flipV="1">
          <a:off x="3797300" y="979061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1451</xdr:rowOff>
    </xdr:from>
    <xdr:to>
      <xdr:col>15</xdr:col>
      <xdr:colOff>101600</xdr:colOff>
      <xdr:row>57</xdr:row>
      <xdr:rowOff>103051</xdr:rowOff>
    </xdr:to>
    <xdr:sp macro="" textlink="">
      <xdr:nvSpPr>
        <xdr:cNvPr id="166" name="楕円 165">
          <a:extLst>
            <a:ext uri="{FF2B5EF4-FFF2-40B4-BE49-F238E27FC236}">
              <a16:creationId xmlns:a16="http://schemas.microsoft.com/office/drawing/2014/main" id="{EACF7476-9B7C-4911-B5E7-EB43E58446AC}"/>
            </a:ext>
          </a:extLst>
        </xdr:cNvPr>
        <xdr:cNvSpPr/>
      </xdr:nvSpPr>
      <xdr:spPr>
        <a:xfrm>
          <a:off x="2857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52251</xdr:rowOff>
    </xdr:from>
    <xdr:to>
      <xdr:col>19</xdr:col>
      <xdr:colOff>177800</xdr:colOff>
      <xdr:row>57</xdr:row>
      <xdr:rowOff>55517</xdr:rowOff>
    </xdr:to>
    <xdr:cxnSp macro="">
      <xdr:nvCxnSpPr>
        <xdr:cNvPr id="167" name="直線コネクタ 166">
          <a:extLst>
            <a:ext uri="{FF2B5EF4-FFF2-40B4-BE49-F238E27FC236}">
              <a16:creationId xmlns:a16="http://schemas.microsoft.com/office/drawing/2014/main" id="{F239CF46-3140-44AC-AD08-98FCA9065050}"/>
            </a:ext>
          </a:extLst>
        </xdr:cNvPr>
        <xdr:cNvCxnSpPr/>
      </xdr:nvCxnSpPr>
      <xdr:spPr>
        <a:xfrm>
          <a:off x="2908300" y="982490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a:extLst>
            <a:ext uri="{FF2B5EF4-FFF2-40B4-BE49-F238E27FC236}">
              <a16:creationId xmlns:a16="http://schemas.microsoft.com/office/drawing/2014/main" id="{A5CD8EA7-1021-45ED-821B-6BDFAA81A212}"/>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56623</xdr:rowOff>
    </xdr:from>
    <xdr:ext cx="405111" cy="259045"/>
    <xdr:sp macro="" textlink="">
      <xdr:nvSpPr>
        <xdr:cNvPr id="169" name="n_2aveValue【体育館・プール】&#10;有形固定資産減価償却率">
          <a:extLst>
            <a:ext uri="{FF2B5EF4-FFF2-40B4-BE49-F238E27FC236}">
              <a16:creationId xmlns:a16="http://schemas.microsoft.com/office/drawing/2014/main" id="{161AA073-2C4B-4A97-98E6-C9522E469A13}"/>
            </a:ext>
          </a:extLst>
        </xdr:cNvPr>
        <xdr:cNvSpPr txBox="1"/>
      </xdr:nvSpPr>
      <xdr:spPr>
        <a:xfrm>
          <a:off x="2705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122844</xdr:rowOff>
    </xdr:from>
    <xdr:ext cx="405111" cy="259045"/>
    <xdr:sp macro="" textlink="">
      <xdr:nvSpPr>
        <xdr:cNvPr id="170" name="n_1mainValue【体育館・プール】&#10;有形固定資産減価償却率">
          <a:extLst>
            <a:ext uri="{FF2B5EF4-FFF2-40B4-BE49-F238E27FC236}">
              <a16:creationId xmlns:a16="http://schemas.microsoft.com/office/drawing/2014/main" id="{3DFA7DBD-8674-4757-B7C3-25819B0876AB}"/>
            </a:ext>
          </a:extLst>
        </xdr:cNvPr>
        <xdr:cNvSpPr txBox="1"/>
      </xdr:nvSpPr>
      <xdr:spPr>
        <a:xfrm>
          <a:off x="35820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119578</xdr:rowOff>
    </xdr:from>
    <xdr:ext cx="405111" cy="259045"/>
    <xdr:sp macro="" textlink="">
      <xdr:nvSpPr>
        <xdr:cNvPr id="171" name="n_2mainValue【体育館・プール】&#10;有形固定資産減価償却率">
          <a:extLst>
            <a:ext uri="{FF2B5EF4-FFF2-40B4-BE49-F238E27FC236}">
              <a16:creationId xmlns:a16="http://schemas.microsoft.com/office/drawing/2014/main" id="{1CF5FA9A-9CC3-4410-97B5-21D4712BC2F9}"/>
            </a:ext>
          </a:extLst>
        </xdr:cNvPr>
        <xdr:cNvSpPr txBox="1"/>
      </xdr:nvSpPr>
      <xdr:spPr>
        <a:xfrm>
          <a:off x="2705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1D48DD54-3847-4C65-AA96-FB8D23458F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6DCFF185-549D-43F3-82E4-0D1CC56DCE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4317EA1-50AF-49B8-9923-130624671B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31E0AB65-39B8-48FE-BDDE-2731663CE0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BB2CDD3C-3668-4AA5-A22F-22F914B7D8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1A8804A7-7663-4B09-832F-81CC3F6F52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AB36F0CB-34EF-49D8-81EA-54C62C26C4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6C0C632B-49BC-4340-8931-ECF33EC829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3A617C54-A971-4562-B6C5-EAEEC46A74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A1DC35B6-043A-476F-B46D-E37D0CD374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72C7015D-4797-49B2-BECD-3C40D6D92F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09EC66B4-A532-4F22-A7C0-D85108F1A3B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94D616AC-48B5-4262-8671-D805E5B5916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3611344D-66D2-47DA-9770-FCC1CB85634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F27466BC-93CF-481C-8963-D21D87F03B1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6E2D2D6C-5901-4672-BCFC-FC8056F1091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A391C042-2EF9-4E16-8431-833980DBD37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15DB9405-4EE9-4A58-827F-2F6267CAEF4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E50B2EF6-A15D-485D-8A43-1405F616EB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05605FD4-6E68-45F4-A6CD-A56D9CE056C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8535D013-1783-4121-9ADD-F1849562A6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4810179E-7EF1-4DED-AC5D-DBF8A27C808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A7C43C1B-AD93-4BA2-B453-39C3557DE5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a:extLst>
            <a:ext uri="{FF2B5EF4-FFF2-40B4-BE49-F238E27FC236}">
              <a16:creationId xmlns:a16="http://schemas.microsoft.com/office/drawing/2014/main" id="{8FC53ED6-5D99-4D77-814A-C8288EC6E364}"/>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a:extLst>
            <a:ext uri="{FF2B5EF4-FFF2-40B4-BE49-F238E27FC236}">
              <a16:creationId xmlns:a16="http://schemas.microsoft.com/office/drawing/2014/main" id="{8189F959-79A1-4AC5-8EC7-2E68DA723ABA}"/>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a:extLst>
            <a:ext uri="{FF2B5EF4-FFF2-40B4-BE49-F238E27FC236}">
              <a16:creationId xmlns:a16="http://schemas.microsoft.com/office/drawing/2014/main" id="{9888FBAE-642D-432F-8754-75073C1860EC}"/>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a:extLst>
            <a:ext uri="{FF2B5EF4-FFF2-40B4-BE49-F238E27FC236}">
              <a16:creationId xmlns:a16="http://schemas.microsoft.com/office/drawing/2014/main" id="{59223BC8-91F4-4916-9552-489273959CB9}"/>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a:extLst>
            <a:ext uri="{FF2B5EF4-FFF2-40B4-BE49-F238E27FC236}">
              <a16:creationId xmlns:a16="http://schemas.microsoft.com/office/drawing/2014/main" id="{66B2D742-D896-4C7B-AE9C-02E0014A58BD}"/>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a:extLst>
            <a:ext uri="{FF2B5EF4-FFF2-40B4-BE49-F238E27FC236}">
              <a16:creationId xmlns:a16="http://schemas.microsoft.com/office/drawing/2014/main" id="{3655938C-3846-4782-952E-26A13BF32DDB}"/>
            </a:ext>
          </a:extLst>
        </xdr:cNvPr>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a:extLst>
            <a:ext uri="{FF2B5EF4-FFF2-40B4-BE49-F238E27FC236}">
              <a16:creationId xmlns:a16="http://schemas.microsoft.com/office/drawing/2014/main" id="{6748A61B-6519-4759-ADC1-BDFFFAD96BCD}"/>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a:extLst>
            <a:ext uri="{FF2B5EF4-FFF2-40B4-BE49-F238E27FC236}">
              <a16:creationId xmlns:a16="http://schemas.microsoft.com/office/drawing/2014/main" id="{854DE72C-2FC7-4318-92E2-F08A01F595A9}"/>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17780</xdr:rowOff>
    </xdr:from>
    <xdr:to>
      <xdr:col>46</xdr:col>
      <xdr:colOff>38100</xdr:colOff>
      <xdr:row>59</xdr:row>
      <xdr:rowOff>119380</xdr:rowOff>
    </xdr:to>
    <xdr:sp macro="" textlink="">
      <xdr:nvSpPr>
        <xdr:cNvPr id="203" name="フローチャート: 判断 202">
          <a:extLst>
            <a:ext uri="{FF2B5EF4-FFF2-40B4-BE49-F238E27FC236}">
              <a16:creationId xmlns:a16="http://schemas.microsoft.com/office/drawing/2014/main" id="{CE09D55B-4368-49B5-B767-8020E0F45433}"/>
            </a:ext>
          </a:extLst>
        </xdr:cNvPr>
        <xdr:cNvSpPr/>
      </xdr:nvSpPr>
      <xdr:spPr>
        <a:xfrm>
          <a:off x="8699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C6FDE201-052E-4ABD-9166-41494EC667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1687B15A-7D8A-4790-90BB-A2972B6C4E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A53FA3B-B551-4585-B3E6-B3918ED031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3347027-AC11-4F66-AA27-A2BD5326F0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0A325DB-67FF-48D2-BC58-E1292D8EF1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151130</xdr:rowOff>
    </xdr:from>
    <xdr:to>
      <xdr:col>55</xdr:col>
      <xdr:colOff>50800</xdr:colOff>
      <xdr:row>58</xdr:row>
      <xdr:rowOff>81280</xdr:rowOff>
    </xdr:to>
    <xdr:sp macro="" textlink="">
      <xdr:nvSpPr>
        <xdr:cNvPr id="209" name="楕円 208">
          <a:extLst>
            <a:ext uri="{FF2B5EF4-FFF2-40B4-BE49-F238E27FC236}">
              <a16:creationId xmlns:a16="http://schemas.microsoft.com/office/drawing/2014/main" id="{E9EAEDCF-00BF-4733-81A4-2EA9547EBA95}"/>
            </a:ext>
          </a:extLst>
        </xdr:cNvPr>
        <xdr:cNvSpPr/>
      </xdr:nvSpPr>
      <xdr:spPr>
        <a:xfrm>
          <a:off x="10426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2557</xdr:rowOff>
    </xdr:from>
    <xdr:ext cx="469744" cy="259045"/>
    <xdr:sp macro="" textlink="">
      <xdr:nvSpPr>
        <xdr:cNvPr id="210" name="【体育館・プール】&#10;一人当たり面積該当値テキスト">
          <a:extLst>
            <a:ext uri="{FF2B5EF4-FFF2-40B4-BE49-F238E27FC236}">
              <a16:creationId xmlns:a16="http://schemas.microsoft.com/office/drawing/2014/main" id="{3F3FBD43-6803-4CAF-BF40-E80E20ABC21A}"/>
            </a:ext>
          </a:extLst>
        </xdr:cNvPr>
        <xdr:cNvSpPr txBox="1"/>
      </xdr:nvSpPr>
      <xdr:spPr>
        <a:xfrm>
          <a:off x="10515600"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162560</xdr:rowOff>
    </xdr:from>
    <xdr:to>
      <xdr:col>50</xdr:col>
      <xdr:colOff>165100</xdr:colOff>
      <xdr:row>58</xdr:row>
      <xdr:rowOff>92710</xdr:rowOff>
    </xdr:to>
    <xdr:sp macro="" textlink="">
      <xdr:nvSpPr>
        <xdr:cNvPr id="211" name="楕円 210">
          <a:extLst>
            <a:ext uri="{FF2B5EF4-FFF2-40B4-BE49-F238E27FC236}">
              <a16:creationId xmlns:a16="http://schemas.microsoft.com/office/drawing/2014/main" id="{22BAA75D-ACB2-4D40-A3EC-FAFD5BCC6835}"/>
            </a:ext>
          </a:extLst>
        </xdr:cNvPr>
        <xdr:cNvSpPr/>
      </xdr:nvSpPr>
      <xdr:spPr>
        <a:xfrm>
          <a:off x="958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30480</xdr:rowOff>
    </xdr:from>
    <xdr:to>
      <xdr:col>55</xdr:col>
      <xdr:colOff>0</xdr:colOff>
      <xdr:row>58</xdr:row>
      <xdr:rowOff>41910</xdr:rowOff>
    </xdr:to>
    <xdr:cxnSp macro="">
      <xdr:nvCxnSpPr>
        <xdr:cNvPr id="212" name="直線コネクタ 211">
          <a:extLst>
            <a:ext uri="{FF2B5EF4-FFF2-40B4-BE49-F238E27FC236}">
              <a16:creationId xmlns:a16="http://schemas.microsoft.com/office/drawing/2014/main" id="{E4AB1948-EC99-4485-AFCF-72D704AC946D}"/>
            </a:ext>
          </a:extLst>
        </xdr:cNvPr>
        <xdr:cNvCxnSpPr/>
      </xdr:nvCxnSpPr>
      <xdr:spPr>
        <a:xfrm flipV="1">
          <a:off x="9639300" y="9974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170180</xdr:rowOff>
    </xdr:from>
    <xdr:to>
      <xdr:col>46</xdr:col>
      <xdr:colOff>38100</xdr:colOff>
      <xdr:row>58</xdr:row>
      <xdr:rowOff>100330</xdr:rowOff>
    </xdr:to>
    <xdr:sp macro="" textlink="">
      <xdr:nvSpPr>
        <xdr:cNvPr id="213" name="楕円 212">
          <a:extLst>
            <a:ext uri="{FF2B5EF4-FFF2-40B4-BE49-F238E27FC236}">
              <a16:creationId xmlns:a16="http://schemas.microsoft.com/office/drawing/2014/main" id="{0D9B63A4-D216-4C2D-AF87-2D28AEEDAB75}"/>
            </a:ext>
          </a:extLst>
        </xdr:cNvPr>
        <xdr:cNvSpPr/>
      </xdr:nvSpPr>
      <xdr:spPr>
        <a:xfrm>
          <a:off x="8699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41910</xdr:rowOff>
    </xdr:from>
    <xdr:to>
      <xdr:col>50</xdr:col>
      <xdr:colOff>114300</xdr:colOff>
      <xdr:row>58</xdr:row>
      <xdr:rowOff>49530</xdr:rowOff>
    </xdr:to>
    <xdr:cxnSp macro="">
      <xdr:nvCxnSpPr>
        <xdr:cNvPr id="214" name="直線コネクタ 213">
          <a:extLst>
            <a:ext uri="{FF2B5EF4-FFF2-40B4-BE49-F238E27FC236}">
              <a16:creationId xmlns:a16="http://schemas.microsoft.com/office/drawing/2014/main" id="{F7B5ECD3-47C4-4128-88B1-900814E684B8}"/>
            </a:ext>
          </a:extLst>
        </xdr:cNvPr>
        <xdr:cNvCxnSpPr/>
      </xdr:nvCxnSpPr>
      <xdr:spPr>
        <a:xfrm flipV="1">
          <a:off x="8750300" y="9986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a:extLst>
            <a:ext uri="{FF2B5EF4-FFF2-40B4-BE49-F238E27FC236}">
              <a16:creationId xmlns:a16="http://schemas.microsoft.com/office/drawing/2014/main" id="{2E561393-E6FC-4D07-BDF3-7701E1F58EC6}"/>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110507</xdr:rowOff>
    </xdr:from>
    <xdr:ext cx="469744" cy="259045"/>
    <xdr:sp macro="" textlink="">
      <xdr:nvSpPr>
        <xdr:cNvPr id="216" name="n_2aveValue【体育館・プール】&#10;一人当たり面積">
          <a:extLst>
            <a:ext uri="{FF2B5EF4-FFF2-40B4-BE49-F238E27FC236}">
              <a16:creationId xmlns:a16="http://schemas.microsoft.com/office/drawing/2014/main" id="{1CA6FAC0-0C9C-4F35-8C20-8154B276C664}"/>
            </a:ext>
          </a:extLst>
        </xdr:cNvPr>
        <xdr:cNvSpPr txBox="1"/>
      </xdr:nvSpPr>
      <xdr:spPr>
        <a:xfrm>
          <a:off x="85154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109237</xdr:rowOff>
    </xdr:from>
    <xdr:ext cx="469744" cy="259045"/>
    <xdr:sp macro="" textlink="">
      <xdr:nvSpPr>
        <xdr:cNvPr id="217" name="n_1mainValue【体育館・プール】&#10;一人当たり面積">
          <a:extLst>
            <a:ext uri="{FF2B5EF4-FFF2-40B4-BE49-F238E27FC236}">
              <a16:creationId xmlns:a16="http://schemas.microsoft.com/office/drawing/2014/main" id="{97BDCC5A-AFF3-446E-84AB-28DDEBB13298}"/>
            </a:ext>
          </a:extLst>
        </xdr:cNvPr>
        <xdr:cNvSpPr txBox="1"/>
      </xdr:nvSpPr>
      <xdr:spPr>
        <a:xfrm>
          <a:off x="9391727"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116857</xdr:rowOff>
    </xdr:from>
    <xdr:ext cx="469744" cy="259045"/>
    <xdr:sp macro="" textlink="">
      <xdr:nvSpPr>
        <xdr:cNvPr id="218" name="n_2mainValue【体育館・プール】&#10;一人当たり面積">
          <a:extLst>
            <a:ext uri="{FF2B5EF4-FFF2-40B4-BE49-F238E27FC236}">
              <a16:creationId xmlns:a16="http://schemas.microsoft.com/office/drawing/2014/main" id="{EC144936-F072-4572-A4F5-E0AC44540ADA}"/>
            </a:ext>
          </a:extLst>
        </xdr:cNvPr>
        <xdr:cNvSpPr txBox="1"/>
      </xdr:nvSpPr>
      <xdr:spPr>
        <a:xfrm>
          <a:off x="85154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CA8BDAB9-8CF7-4F05-BFC1-A228DDAD29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4C28F218-2CB6-4F78-A8E8-806767D522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CE530B5C-A36F-48E6-9B84-A1E3A8F001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B13E9849-B23B-471C-A98F-551C61C3BC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9A5FB54E-76C1-4BFE-B969-4FA9C031EC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8D7C346A-C74E-46BC-AC46-D49182402C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E87ACB87-B0EA-4528-934D-FB79DCD706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A3988C3A-669A-4F73-8DCE-0DD7E2D4F04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E1C9FA7C-9F5C-403C-968B-15668080FA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a:extLst>
            <a:ext uri="{FF2B5EF4-FFF2-40B4-BE49-F238E27FC236}">
              <a16:creationId xmlns:a16="http://schemas.microsoft.com/office/drawing/2014/main" id="{ECA7A613-DB39-464E-B96E-4F3C50501C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a:extLst>
            <a:ext uri="{FF2B5EF4-FFF2-40B4-BE49-F238E27FC236}">
              <a16:creationId xmlns:a16="http://schemas.microsoft.com/office/drawing/2014/main" id="{8DFEFB1D-5F0B-48FE-8642-89DDA0E418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a:extLst>
            <a:ext uri="{FF2B5EF4-FFF2-40B4-BE49-F238E27FC236}">
              <a16:creationId xmlns:a16="http://schemas.microsoft.com/office/drawing/2014/main" id="{5A2A8B94-FC32-4DC6-B4AB-36B7478F9F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a:extLst>
            <a:ext uri="{FF2B5EF4-FFF2-40B4-BE49-F238E27FC236}">
              <a16:creationId xmlns:a16="http://schemas.microsoft.com/office/drawing/2014/main" id="{7A096E15-A106-4C55-BA3E-68A412DFDD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a:extLst>
            <a:ext uri="{FF2B5EF4-FFF2-40B4-BE49-F238E27FC236}">
              <a16:creationId xmlns:a16="http://schemas.microsoft.com/office/drawing/2014/main" id="{BEC2FC5E-A3B6-4178-ADA4-EDF1A683DF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a:extLst>
            <a:ext uri="{FF2B5EF4-FFF2-40B4-BE49-F238E27FC236}">
              <a16:creationId xmlns:a16="http://schemas.microsoft.com/office/drawing/2014/main" id="{97CB65B8-66D4-4368-B6A6-C5121DAA71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a:extLst>
            <a:ext uri="{FF2B5EF4-FFF2-40B4-BE49-F238E27FC236}">
              <a16:creationId xmlns:a16="http://schemas.microsoft.com/office/drawing/2014/main" id="{59E3D582-2E29-4D38-A2A6-D9F73142B87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B6E20EFE-7A7B-4DDC-B4B7-16413FC302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619A3E88-764E-4180-BE6A-1EC36C04C4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DA004344-49C6-4F34-8452-FA2BC75E28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FAF10285-81EA-4B85-BFAD-866A0257A1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FC4F696D-4714-4A3B-A88C-E384FB47B7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89C43514-CCF9-4894-99AC-3B857A923E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B91A96C6-434A-4C67-A3C4-86EC53FDDE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2A23D451-2F0A-435B-A54D-D8590BB03F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9C094F18-8301-47DD-A409-AA079706557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68AAD1CC-30A7-4DCE-B889-D5321F29CB2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a:extLst>
            <a:ext uri="{FF2B5EF4-FFF2-40B4-BE49-F238E27FC236}">
              <a16:creationId xmlns:a16="http://schemas.microsoft.com/office/drawing/2014/main" id="{48BC9346-4EF4-494B-8F4D-8990A24C77C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a:extLst>
            <a:ext uri="{FF2B5EF4-FFF2-40B4-BE49-F238E27FC236}">
              <a16:creationId xmlns:a16="http://schemas.microsoft.com/office/drawing/2014/main" id="{944B67D9-13C2-4146-8919-C53C6427897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a:extLst>
            <a:ext uri="{FF2B5EF4-FFF2-40B4-BE49-F238E27FC236}">
              <a16:creationId xmlns:a16="http://schemas.microsoft.com/office/drawing/2014/main" id="{0AC7E811-1D3A-42A5-8685-6FE367856AC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a:extLst>
            <a:ext uri="{FF2B5EF4-FFF2-40B4-BE49-F238E27FC236}">
              <a16:creationId xmlns:a16="http://schemas.microsoft.com/office/drawing/2014/main" id="{A3EC41D4-F621-4DEB-B8E7-455FCA2DB3B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a:extLst>
            <a:ext uri="{FF2B5EF4-FFF2-40B4-BE49-F238E27FC236}">
              <a16:creationId xmlns:a16="http://schemas.microsoft.com/office/drawing/2014/main" id="{7EF0A1EE-18A7-4872-BF28-3F7D47B3353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a:extLst>
            <a:ext uri="{FF2B5EF4-FFF2-40B4-BE49-F238E27FC236}">
              <a16:creationId xmlns:a16="http://schemas.microsoft.com/office/drawing/2014/main" id="{5A7C938C-87BC-4DAA-9FC5-8A37F2B1101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a:extLst>
            <a:ext uri="{FF2B5EF4-FFF2-40B4-BE49-F238E27FC236}">
              <a16:creationId xmlns:a16="http://schemas.microsoft.com/office/drawing/2014/main" id="{62AFAEF6-BA7A-46F5-A24D-58206585224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a:extLst>
            <a:ext uri="{FF2B5EF4-FFF2-40B4-BE49-F238E27FC236}">
              <a16:creationId xmlns:a16="http://schemas.microsoft.com/office/drawing/2014/main" id="{AAD98F7B-BCA0-424D-859F-3752125D66D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a:extLst>
            <a:ext uri="{FF2B5EF4-FFF2-40B4-BE49-F238E27FC236}">
              <a16:creationId xmlns:a16="http://schemas.microsoft.com/office/drawing/2014/main" id="{BC5DCA26-B299-44D6-83EE-673A24A91A7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a:extLst>
            <a:ext uri="{FF2B5EF4-FFF2-40B4-BE49-F238E27FC236}">
              <a16:creationId xmlns:a16="http://schemas.microsoft.com/office/drawing/2014/main" id="{07BACA3D-5173-4300-99D3-95B100F8B6A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a:extLst>
            <a:ext uri="{FF2B5EF4-FFF2-40B4-BE49-F238E27FC236}">
              <a16:creationId xmlns:a16="http://schemas.microsoft.com/office/drawing/2014/main" id="{847AAD74-2B7E-4908-B97F-C2CAD7AA35A3}"/>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85588EE9-55B1-4081-BC40-40FF4A6FCD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AD0FC523-CA7E-4BB3-88C6-3EC53232C00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C6175EA4-803D-456C-BA23-6BD094B9FCA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a:extLst>
            <a:ext uri="{FF2B5EF4-FFF2-40B4-BE49-F238E27FC236}">
              <a16:creationId xmlns:a16="http://schemas.microsoft.com/office/drawing/2014/main" id="{DE8982C1-9AF4-4CDC-BB97-CB7A3879EE31}"/>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a:extLst>
            <a:ext uri="{FF2B5EF4-FFF2-40B4-BE49-F238E27FC236}">
              <a16:creationId xmlns:a16="http://schemas.microsoft.com/office/drawing/2014/main" id="{175DA352-6D62-4CB4-B2D2-0BE1C02A4B93}"/>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a:extLst>
            <a:ext uri="{FF2B5EF4-FFF2-40B4-BE49-F238E27FC236}">
              <a16:creationId xmlns:a16="http://schemas.microsoft.com/office/drawing/2014/main" id="{9FA1A01F-6C0E-41C5-8546-DF36F931E2C2}"/>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a:extLst>
            <a:ext uri="{FF2B5EF4-FFF2-40B4-BE49-F238E27FC236}">
              <a16:creationId xmlns:a16="http://schemas.microsoft.com/office/drawing/2014/main" id="{EC86483C-651A-45B2-A7EE-7276126CC519}"/>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a:extLst>
            <a:ext uri="{FF2B5EF4-FFF2-40B4-BE49-F238E27FC236}">
              <a16:creationId xmlns:a16="http://schemas.microsoft.com/office/drawing/2014/main" id="{28EA9D60-5EBC-439B-83FB-88A0E9C3D7A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48774BD7-AEFF-41C1-BBBA-2B3F2E9316BF}"/>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a:extLst>
            <a:ext uri="{FF2B5EF4-FFF2-40B4-BE49-F238E27FC236}">
              <a16:creationId xmlns:a16="http://schemas.microsoft.com/office/drawing/2014/main" id="{99078BE5-C384-42D4-98CB-370630CC0BEA}"/>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a:extLst>
            <a:ext uri="{FF2B5EF4-FFF2-40B4-BE49-F238E27FC236}">
              <a16:creationId xmlns:a16="http://schemas.microsoft.com/office/drawing/2014/main" id="{78CA3352-C656-42AE-A4E2-9CA6AFF58571}"/>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267" name="フローチャート: 判断 266">
          <a:extLst>
            <a:ext uri="{FF2B5EF4-FFF2-40B4-BE49-F238E27FC236}">
              <a16:creationId xmlns:a16="http://schemas.microsoft.com/office/drawing/2014/main" id="{CCA821D2-8EBD-4F39-867E-FF748117907F}"/>
            </a:ext>
          </a:extLst>
        </xdr:cNvPr>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0EB134ED-EA60-4DBD-80B8-8F21D289DEB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3703F4C2-6995-43FA-A6B3-7A5485CF81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49357097-04AF-43B1-B517-498231FDC2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B0731E8E-0D6A-4034-BB24-E6D4CF5F74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8821B7A3-9322-4EBE-822F-4F51A802D76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273" name="楕円 272">
          <a:extLst>
            <a:ext uri="{FF2B5EF4-FFF2-40B4-BE49-F238E27FC236}">
              <a16:creationId xmlns:a16="http://schemas.microsoft.com/office/drawing/2014/main" id="{E9D16981-814B-432D-B650-2BD351A3DA2F}"/>
            </a:ext>
          </a:extLst>
        </xdr:cNvPr>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86377</xdr:rowOff>
    </xdr:from>
    <xdr:ext cx="405111" cy="259045"/>
    <xdr:sp macro="" textlink="">
      <xdr:nvSpPr>
        <xdr:cNvPr id="274" name="【市民会館】&#10;有形固定資産減価償却率該当値テキスト">
          <a:extLst>
            <a:ext uri="{FF2B5EF4-FFF2-40B4-BE49-F238E27FC236}">
              <a16:creationId xmlns:a16="http://schemas.microsoft.com/office/drawing/2014/main" id="{2641E778-C13B-40CB-A646-C4C56EA3EFEE}"/>
            </a:ext>
          </a:extLst>
        </xdr:cNvPr>
        <xdr:cNvSpPr txBox="1"/>
      </xdr:nvSpPr>
      <xdr:spPr>
        <a:xfrm>
          <a:off x="4673600"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275" name="楕円 274">
          <a:extLst>
            <a:ext uri="{FF2B5EF4-FFF2-40B4-BE49-F238E27FC236}">
              <a16:creationId xmlns:a16="http://schemas.microsoft.com/office/drawing/2014/main" id="{0A71663B-BC9F-4324-A93B-4442DF353FB8}"/>
            </a:ext>
          </a:extLst>
        </xdr:cNvPr>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104</xdr:row>
      <xdr:rowOff>152400</xdr:rowOff>
    </xdr:to>
    <xdr:cxnSp macro="">
      <xdr:nvCxnSpPr>
        <xdr:cNvPr id="276" name="直線コネクタ 275">
          <a:extLst>
            <a:ext uri="{FF2B5EF4-FFF2-40B4-BE49-F238E27FC236}">
              <a16:creationId xmlns:a16="http://schemas.microsoft.com/office/drawing/2014/main" id="{3219AC73-B50F-419A-9D57-DECCAA16E1AF}"/>
            </a:ext>
          </a:extLst>
        </xdr:cNvPr>
        <xdr:cNvCxnSpPr/>
      </xdr:nvCxnSpPr>
      <xdr:spPr>
        <a:xfrm flipV="1">
          <a:off x="3797300" y="1794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277" name="楕円 276">
          <a:extLst>
            <a:ext uri="{FF2B5EF4-FFF2-40B4-BE49-F238E27FC236}">
              <a16:creationId xmlns:a16="http://schemas.microsoft.com/office/drawing/2014/main" id="{3C21041A-0EE6-4B9D-98D6-5D149F423D1E}"/>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19050</xdr:rowOff>
    </xdr:to>
    <xdr:cxnSp macro="">
      <xdr:nvCxnSpPr>
        <xdr:cNvPr id="278" name="直線コネクタ 277">
          <a:extLst>
            <a:ext uri="{FF2B5EF4-FFF2-40B4-BE49-F238E27FC236}">
              <a16:creationId xmlns:a16="http://schemas.microsoft.com/office/drawing/2014/main" id="{FFEF3DA2-D919-4D6F-A0C5-F03A089ABEA4}"/>
            </a:ext>
          </a:extLst>
        </xdr:cNvPr>
        <xdr:cNvCxnSpPr/>
      </xdr:nvCxnSpPr>
      <xdr:spPr>
        <a:xfrm flipV="1">
          <a:off x="2908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279" name="n_1aveValue【市民会館】&#10;有形固定資産減価償却率">
          <a:extLst>
            <a:ext uri="{FF2B5EF4-FFF2-40B4-BE49-F238E27FC236}">
              <a16:creationId xmlns:a16="http://schemas.microsoft.com/office/drawing/2014/main" id="{D47C22F3-2200-4EAE-8050-F5BBFB8D1F84}"/>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280" name="n_2aveValue【市民会館】&#10;有形固定資産減価償却率">
          <a:extLst>
            <a:ext uri="{FF2B5EF4-FFF2-40B4-BE49-F238E27FC236}">
              <a16:creationId xmlns:a16="http://schemas.microsoft.com/office/drawing/2014/main" id="{A4EF49EC-18B5-4A9B-863C-4FBB369D4730}"/>
            </a:ext>
          </a:extLst>
        </xdr:cNvPr>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281" name="n_1mainValue【市民会館】&#10;有形固定資産減価償却率">
          <a:extLst>
            <a:ext uri="{FF2B5EF4-FFF2-40B4-BE49-F238E27FC236}">
              <a16:creationId xmlns:a16="http://schemas.microsoft.com/office/drawing/2014/main" id="{43D487E7-67D3-44F7-AD58-CB237DB27FAD}"/>
            </a:ext>
          </a:extLst>
        </xdr:cNvPr>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86377</xdr:rowOff>
    </xdr:from>
    <xdr:ext cx="405111" cy="259045"/>
    <xdr:sp macro="" textlink="">
      <xdr:nvSpPr>
        <xdr:cNvPr id="282" name="n_2mainValue【市民会館】&#10;有形固定資産減価償却率">
          <a:extLst>
            <a:ext uri="{FF2B5EF4-FFF2-40B4-BE49-F238E27FC236}">
              <a16:creationId xmlns:a16="http://schemas.microsoft.com/office/drawing/2014/main" id="{7449979B-BC27-410E-BECA-63BACA8FEAC8}"/>
            </a:ext>
          </a:extLst>
        </xdr:cNvPr>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C6534ACA-EBDD-4828-86B9-BDAC19815E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6CFE716-1867-4484-BA0D-88252F4E21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8D58581-A1D1-4416-9ACF-60B2683753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5A8ACB57-134E-48F6-B022-BCDAFC24AD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6FFD2249-55F1-4AF3-934E-9F0199C030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2E433171-BD3E-404D-9775-A0A6013225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CD942A7A-F884-4F72-A93C-2F18CD5935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CB4A8178-37D3-4E01-9DE0-9EF9BBA0127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FF9E96B2-6A47-4BE9-889D-BE4D9FC0A6D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E277E9EE-6619-42AD-9C5C-AF785A0664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a:extLst>
            <a:ext uri="{FF2B5EF4-FFF2-40B4-BE49-F238E27FC236}">
              <a16:creationId xmlns:a16="http://schemas.microsoft.com/office/drawing/2014/main" id="{290FE1A0-7976-4831-A9D4-4904B76CE77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82C72788-9E30-4C3A-A4DA-6C6004638A7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a:extLst>
            <a:ext uri="{FF2B5EF4-FFF2-40B4-BE49-F238E27FC236}">
              <a16:creationId xmlns:a16="http://schemas.microsoft.com/office/drawing/2014/main" id="{64733E8D-5231-4EBD-83C3-05ECB58B66B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a:extLst>
            <a:ext uri="{FF2B5EF4-FFF2-40B4-BE49-F238E27FC236}">
              <a16:creationId xmlns:a16="http://schemas.microsoft.com/office/drawing/2014/main" id="{31A21B9C-398D-47F6-8F74-AFE7F81341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a:extLst>
            <a:ext uri="{FF2B5EF4-FFF2-40B4-BE49-F238E27FC236}">
              <a16:creationId xmlns:a16="http://schemas.microsoft.com/office/drawing/2014/main" id="{A8D36740-0B67-459C-B50A-9465619D6F2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a:extLst>
            <a:ext uri="{FF2B5EF4-FFF2-40B4-BE49-F238E27FC236}">
              <a16:creationId xmlns:a16="http://schemas.microsoft.com/office/drawing/2014/main" id="{8C54850B-6D60-4A66-A9F1-9D062AC453F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a:extLst>
            <a:ext uri="{FF2B5EF4-FFF2-40B4-BE49-F238E27FC236}">
              <a16:creationId xmlns:a16="http://schemas.microsoft.com/office/drawing/2014/main" id="{F634275D-4E54-47CA-88BE-A772F54E82A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a:extLst>
            <a:ext uri="{FF2B5EF4-FFF2-40B4-BE49-F238E27FC236}">
              <a16:creationId xmlns:a16="http://schemas.microsoft.com/office/drawing/2014/main" id="{37E4A9A9-349C-44AD-936B-8C756F28BCF1}"/>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a:extLst>
            <a:ext uri="{FF2B5EF4-FFF2-40B4-BE49-F238E27FC236}">
              <a16:creationId xmlns:a16="http://schemas.microsoft.com/office/drawing/2014/main" id="{2FC64FF3-610D-4A03-84EA-878F9BB19E6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a:extLst>
            <a:ext uri="{FF2B5EF4-FFF2-40B4-BE49-F238E27FC236}">
              <a16:creationId xmlns:a16="http://schemas.microsoft.com/office/drawing/2014/main" id="{FD7BB5CB-194C-4C1F-A435-E147E28DA5E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a:extLst>
            <a:ext uri="{FF2B5EF4-FFF2-40B4-BE49-F238E27FC236}">
              <a16:creationId xmlns:a16="http://schemas.microsoft.com/office/drawing/2014/main" id="{00A8E065-1953-4E23-B0DF-3BA2E5D5166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a:extLst>
            <a:ext uri="{FF2B5EF4-FFF2-40B4-BE49-F238E27FC236}">
              <a16:creationId xmlns:a16="http://schemas.microsoft.com/office/drawing/2014/main" id="{FBCAF744-A936-4999-ABD1-91D08932606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a:extLst>
            <a:ext uri="{FF2B5EF4-FFF2-40B4-BE49-F238E27FC236}">
              <a16:creationId xmlns:a16="http://schemas.microsoft.com/office/drawing/2014/main" id="{06E9C355-853F-40ED-A46F-8F6E24930E2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00FC0F5A-F033-406C-A98B-D5EB62B892F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a:extLst>
            <a:ext uri="{FF2B5EF4-FFF2-40B4-BE49-F238E27FC236}">
              <a16:creationId xmlns:a16="http://schemas.microsoft.com/office/drawing/2014/main" id="{718BBFFD-15CF-46E5-AF51-6E429198829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a:extLst>
            <a:ext uri="{FF2B5EF4-FFF2-40B4-BE49-F238E27FC236}">
              <a16:creationId xmlns:a16="http://schemas.microsoft.com/office/drawing/2014/main" id="{37087AC8-6436-42B7-84F9-B463BCCF5664}"/>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a:extLst>
            <a:ext uri="{FF2B5EF4-FFF2-40B4-BE49-F238E27FC236}">
              <a16:creationId xmlns:a16="http://schemas.microsoft.com/office/drawing/2014/main" id="{EAA0E127-F46A-4B66-9CB8-2ED7E68D0BA3}"/>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a:extLst>
            <a:ext uri="{FF2B5EF4-FFF2-40B4-BE49-F238E27FC236}">
              <a16:creationId xmlns:a16="http://schemas.microsoft.com/office/drawing/2014/main" id="{4EE25ECC-C220-4F8A-81F9-B7497F3E5BE3}"/>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a:extLst>
            <a:ext uri="{FF2B5EF4-FFF2-40B4-BE49-F238E27FC236}">
              <a16:creationId xmlns:a16="http://schemas.microsoft.com/office/drawing/2014/main" id="{717348BC-4BF4-4C34-BF4C-FCF57A4DF206}"/>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a:extLst>
            <a:ext uri="{FF2B5EF4-FFF2-40B4-BE49-F238E27FC236}">
              <a16:creationId xmlns:a16="http://schemas.microsoft.com/office/drawing/2014/main" id="{9C2148A6-94B5-4544-88BF-2018A0C8FA9C}"/>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13" name="【市民会館】&#10;一人当たり面積平均値テキスト">
          <a:extLst>
            <a:ext uri="{FF2B5EF4-FFF2-40B4-BE49-F238E27FC236}">
              <a16:creationId xmlns:a16="http://schemas.microsoft.com/office/drawing/2014/main" id="{8940D1B5-B3C2-4C65-B11B-73E68480F105}"/>
            </a:ext>
          </a:extLst>
        </xdr:cNvPr>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a:extLst>
            <a:ext uri="{FF2B5EF4-FFF2-40B4-BE49-F238E27FC236}">
              <a16:creationId xmlns:a16="http://schemas.microsoft.com/office/drawing/2014/main" id="{6C7BB171-D242-4999-8870-7F5990676EED}"/>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a:extLst>
            <a:ext uri="{FF2B5EF4-FFF2-40B4-BE49-F238E27FC236}">
              <a16:creationId xmlns:a16="http://schemas.microsoft.com/office/drawing/2014/main" id="{57F385DA-8915-4BE2-B310-E3309A9BA036}"/>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115207</xdr:rowOff>
    </xdr:from>
    <xdr:to>
      <xdr:col>46</xdr:col>
      <xdr:colOff>38100</xdr:colOff>
      <xdr:row>106</xdr:row>
      <xdr:rowOff>45357</xdr:rowOff>
    </xdr:to>
    <xdr:sp macro="" textlink="">
      <xdr:nvSpPr>
        <xdr:cNvPr id="316" name="フローチャート: 判断 315">
          <a:extLst>
            <a:ext uri="{FF2B5EF4-FFF2-40B4-BE49-F238E27FC236}">
              <a16:creationId xmlns:a16="http://schemas.microsoft.com/office/drawing/2014/main" id="{20C7EA49-F550-4AEB-858F-FD87E4365966}"/>
            </a:ext>
          </a:extLst>
        </xdr:cNvPr>
        <xdr:cNvSpPr/>
      </xdr:nvSpPr>
      <xdr:spPr>
        <a:xfrm>
          <a:off x="869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AFA6250-D95B-4524-A43F-7A8A372BC30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A1DFF41-1817-4355-88C1-76277DB1EA8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6F45980-7B2C-4299-A2D7-1493187DD9C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97FD62F-BF7C-473B-BD73-ADB3E7A1141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E5322C1-8B7F-4712-A89D-411C768CC57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97245</xdr:rowOff>
    </xdr:from>
    <xdr:to>
      <xdr:col>55</xdr:col>
      <xdr:colOff>50800</xdr:colOff>
      <xdr:row>105</xdr:row>
      <xdr:rowOff>27395</xdr:rowOff>
    </xdr:to>
    <xdr:sp macro="" textlink="">
      <xdr:nvSpPr>
        <xdr:cNvPr id="322" name="楕円 321">
          <a:extLst>
            <a:ext uri="{FF2B5EF4-FFF2-40B4-BE49-F238E27FC236}">
              <a16:creationId xmlns:a16="http://schemas.microsoft.com/office/drawing/2014/main" id="{D57348FE-59EC-4334-AC0D-D5C6A4A5BB91}"/>
            </a:ext>
          </a:extLst>
        </xdr:cNvPr>
        <xdr:cNvSpPr/>
      </xdr:nvSpPr>
      <xdr:spPr>
        <a:xfrm>
          <a:off x="10426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120122</xdr:rowOff>
    </xdr:from>
    <xdr:ext cx="469744" cy="259045"/>
    <xdr:sp macro="" textlink="">
      <xdr:nvSpPr>
        <xdr:cNvPr id="323" name="【市民会館】&#10;一人当たり面積該当値テキスト">
          <a:extLst>
            <a:ext uri="{FF2B5EF4-FFF2-40B4-BE49-F238E27FC236}">
              <a16:creationId xmlns:a16="http://schemas.microsoft.com/office/drawing/2014/main" id="{E4EC6073-01E4-4ADB-8A96-356694D64C4A}"/>
            </a:ext>
          </a:extLst>
        </xdr:cNvPr>
        <xdr:cNvSpPr txBox="1"/>
      </xdr:nvSpPr>
      <xdr:spPr>
        <a:xfrm>
          <a:off x="10515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107043</xdr:rowOff>
    </xdr:from>
    <xdr:to>
      <xdr:col>50</xdr:col>
      <xdr:colOff>165100</xdr:colOff>
      <xdr:row>105</xdr:row>
      <xdr:rowOff>37193</xdr:rowOff>
    </xdr:to>
    <xdr:sp macro="" textlink="">
      <xdr:nvSpPr>
        <xdr:cNvPr id="324" name="楕円 323">
          <a:extLst>
            <a:ext uri="{FF2B5EF4-FFF2-40B4-BE49-F238E27FC236}">
              <a16:creationId xmlns:a16="http://schemas.microsoft.com/office/drawing/2014/main" id="{9D33B13F-C38D-46C3-B942-FF032474F153}"/>
            </a:ext>
          </a:extLst>
        </xdr:cNvPr>
        <xdr:cNvSpPr/>
      </xdr:nvSpPr>
      <xdr:spPr>
        <a:xfrm>
          <a:off x="958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148045</xdr:rowOff>
    </xdr:from>
    <xdr:to>
      <xdr:col>55</xdr:col>
      <xdr:colOff>0</xdr:colOff>
      <xdr:row>104</xdr:row>
      <xdr:rowOff>157843</xdr:rowOff>
    </xdr:to>
    <xdr:cxnSp macro="">
      <xdr:nvCxnSpPr>
        <xdr:cNvPr id="325" name="直線コネクタ 324">
          <a:extLst>
            <a:ext uri="{FF2B5EF4-FFF2-40B4-BE49-F238E27FC236}">
              <a16:creationId xmlns:a16="http://schemas.microsoft.com/office/drawing/2014/main" id="{5B6D39EE-45C6-441B-9125-BC25A1C4F0CB}"/>
            </a:ext>
          </a:extLst>
        </xdr:cNvPr>
        <xdr:cNvCxnSpPr/>
      </xdr:nvCxnSpPr>
      <xdr:spPr>
        <a:xfrm flipV="1">
          <a:off x="9639300" y="179788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113574</xdr:rowOff>
    </xdr:from>
    <xdr:to>
      <xdr:col>46</xdr:col>
      <xdr:colOff>38100</xdr:colOff>
      <xdr:row>105</xdr:row>
      <xdr:rowOff>43724</xdr:rowOff>
    </xdr:to>
    <xdr:sp macro="" textlink="">
      <xdr:nvSpPr>
        <xdr:cNvPr id="326" name="楕円 325">
          <a:extLst>
            <a:ext uri="{FF2B5EF4-FFF2-40B4-BE49-F238E27FC236}">
              <a16:creationId xmlns:a16="http://schemas.microsoft.com/office/drawing/2014/main" id="{5751625B-5AF8-4AC6-B849-719DA2DF79D8}"/>
            </a:ext>
          </a:extLst>
        </xdr:cNvPr>
        <xdr:cNvSpPr/>
      </xdr:nvSpPr>
      <xdr:spPr>
        <a:xfrm>
          <a:off x="8699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157843</xdr:rowOff>
    </xdr:from>
    <xdr:to>
      <xdr:col>50</xdr:col>
      <xdr:colOff>114300</xdr:colOff>
      <xdr:row>104</xdr:row>
      <xdr:rowOff>164374</xdr:rowOff>
    </xdr:to>
    <xdr:cxnSp macro="">
      <xdr:nvCxnSpPr>
        <xdr:cNvPr id="327" name="直線コネクタ 326">
          <a:extLst>
            <a:ext uri="{FF2B5EF4-FFF2-40B4-BE49-F238E27FC236}">
              <a16:creationId xmlns:a16="http://schemas.microsoft.com/office/drawing/2014/main" id="{FF052B9D-5719-47E7-BA67-A8CA543F9161}"/>
            </a:ext>
          </a:extLst>
        </xdr:cNvPr>
        <xdr:cNvCxnSpPr/>
      </xdr:nvCxnSpPr>
      <xdr:spPr>
        <a:xfrm flipV="1">
          <a:off x="8750300" y="1798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328" name="n_1aveValue【市民会館】&#10;一人当たり面積">
          <a:extLst>
            <a:ext uri="{FF2B5EF4-FFF2-40B4-BE49-F238E27FC236}">
              <a16:creationId xmlns:a16="http://schemas.microsoft.com/office/drawing/2014/main" id="{5DAF7B50-0DE9-4B34-989F-3BC6BB614758}"/>
            </a:ext>
          </a:extLst>
        </xdr:cNvPr>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36484</xdr:rowOff>
    </xdr:from>
    <xdr:ext cx="469744" cy="259045"/>
    <xdr:sp macro="" textlink="">
      <xdr:nvSpPr>
        <xdr:cNvPr id="329" name="n_2aveValue【市民会館】&#10;一人当たり面積">
          <a:extLst>
            <a:ext uri="{FF2B5EF4-FFF2-40B4-BE49-F238E27FC236}">
              <a16:creationId xmlns:a16="http://schemas.microsoft.com/office/drawing/2014/main" id="{A09421DF-ADA4-405C-AFCC-FF2BF1F2D798}"/>
            </a:ext>
          </a:extLst>
        </xdr:cNvPr>
        <xdr:cNvSpPr txBox="1"/>
      </xdr:nvSpPr>
      <xdr:spPr>
        <a:xfrm>
          <a:off x="8515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53720</xdr:rowOff>
    </xdr:from>
    <xdr:ext cx="469744" cy="259045"/>
    <xdr:sp macro="" textlink="">
      <xdr:nvSpPr>
        <xdr:cNvPr id="330" name="n_1mainValue【市民会館】&#10;一人当たり面積">
          <a:extLst>
            <a:ext uri="{FF2B5EF4-FFF2-40B4-BE49-F238E27FC236}">
              <a16:creationId xmlns:a16="http://schemas.microsoft.com/office/drawing/2014/main" id="{D6899641-4146-44CB-90DA-ED070AFF194F}"/>
            </a:ext>
          </a:extLst>
        </xdr:cNvPr>
        <xdr:cNvSpPr txBox="1"/>
      </xdr:nvSpPr>
      <xdr:spPr>
        <a:xfrm>
          <a:off x="93917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60251</xdr:rowOff>
    </xdr:from>
    <xdr:ext cx="469744" cy="259045"/>
    <xdr:sp macro="" textlink="">
      <xdr:nvSpPr>
        <xdr:cNvPr id="331" name="n_2mainValue【市民会館】&#10;一人当たり面積">
          <a:extLst>
            <a:ext uri="{FF2B5EF4-FFF2-40B4-BE49-F238E27FC236}">
              <a16:creationId xmlns:a16="http://schemas.microsoft.com/office/drawing/2014/main" id="{A9D3541F-C491-4634-B3CE-88A6A73914AD}"/>
            </a:ext>
          </a:extLst>
        </xdr:cNvPr>
        <xdr:cNvSpPr txBox="1"/>
      </xdr:nvSpPr>
      <xdr:spPr>
        <a:xfrm>
          <a:off x="8515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1FD8E0A3-D497-42B9-8956-6C9B52DFF7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A5C8B42C-6348-445E-ABE4-CA9EAD58EA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E2265C01-1AF2-476F-B17D-D7C243C274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158874BB-CB91-4B99-BCFC-0518F72E43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2A6F774A-8544-4F8D-9F56-57FC973340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1B2747A6-A154-47E1-9DA5-9C989C2A2B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BA35327E-A705-4736-B8CF-67C7589523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E4765F12-FE53-498F-9B21-A8279A2913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6DBA9AD5-0BA4-4515-8BF4-DD194DB607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9BC23810-267E-4216-AB7B-8B70E5CB04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a:extLst>
            <a:ext uri="{FF2B5EF4-FFF2-40B4-BE49-F238E27FC236}">
              <a16:creationId xmlns:a16="http://schemas.microsoft.com/office/drawing/2014/main" id="{0E416B77-84CC-405C-B49A-BF814B9174A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a:extLst>
            <a:ext uri="{FF2B5EF4-FFF2-40B4-BE49-F238E27FC236}">
              <a16:creationId xmlns:a16="http://schemas.microsoft.com/office/drawing/2014/main" id="{7B652184-132D-4400-A9DF-891FA30ED65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a:extLst>
            <a:ext uri="{FF2B5EF4-FFF2-40B4-BE49-F238E27FC236}">
              <a16:creationId xmlns:a16="http://schemas.microsoft.com/office/drawing/2014/main" id="{13544C04-152B-443F-B7FF-7D7E9B907B4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a:extLst>
            <a:ext uri="{FF2B5EF4-FFF2-40B4-BE49-F238E27FC236}">
              <a16:creationId xmlns:a16="http://schemas.microsoft.com/office/drawing/2014/main" id="{B8101E93-D8A6-4BBE-8FA8-3DFF01962B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a:extLst>
            <a:ext uri="{FF2B5EF4-FFF2-40B4-BE49-F238E27FC236}">
              <a16:creationId xmlns:a16="http://schemas.microsoft.com/office/drawing/2014/main" id="{8DF5CB3D-2B2B-48F9-BB32-7D14BCFDD7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a:extLst>
            <a:ext uri="{FF2B5EF4-FFF2-40B4-BE49-F238E27FC236}">
              <a16:creationId xmlns:a16="http://schemas.microsoft.com/office/drawing/2014/main" id="{878C5E34-F8B8-456B-8EA9-C277B12573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a:extLst>
            <a:ext uri="{FF2B5EF4-FFF2-40B4-BE49-F238E27FC236}">
              <a16:creationId xmlns:a16="http://schemas.microsoft.com/office/drawing/2014/main" id="{04A2E759-33B4-47C4-81BA-7CA5E93A511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a:extLst>
            <a:ext uri="{FF2B5EF4-FFF2-40B4-BE49-F238E27FC236}">
              <a16:creationId xmlns:a16="http://schemas.microsoft.com/office/drawing/2014/main" id="{54D55CEF-AECE-4229-839E-1F4FA97EE72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a:extLst>
            <a:ext uri="{FF2B5EF4-FFF2-40B4-BE49-F238E27FC236}">
              <a16:creationId xmlns:a16="http://schemas.microsoft.com/office/drawing/2014/main" id="{645D6A48-0190-4655-A288-8A279581A2E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a:extLst>
            <a:ext uri="{FF2B5EF4-FFF2-40B4-BE49-F238E27FC236}">
              <a16:creationId xmlns:a16="http://schemas.microsoft.com/office/drawing/2014/main" id="{D1F638DD-2D5A-4B4A-A1E6-960D9781C4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a:extLst>
            <a:ext uri="{FF2B5EF4-FFF2-40B4-BE49-F238E27FC236}">
              <a16:creationId xmlns:a16="http://schemas.microsoft.com/office/drawing/2014/main" id="{87D5B085-1E68-4685-AAEB-66294D59815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7927BD68-2F27-4710-98D6-43969D19EE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C3342443-A8AC-471A-8A00-5B225C6C1F6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a:extLst>
            <a:ext uri="{FF2B5EF4-FFF2-40B4-BE49-F238E27FC236}">
              <a16:creationId xmlns:a16="http://schemas.microsoft.com/office/drawing/2014/main" id="{ADCA2EA8-D673-4FC4-8949-014F05221B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6" name="直線コネクタ 355">
          <a:extLst>
            <a:ext uri="{FF2B5EF4-FFF2-40B4-BE49-F238E27FC236}">
              <a16:creationId xmlns:a16="http://schemas.microsoft.com/office/drawing/2014/main" id="{95905FFE-EA92-43F1-A802-BC4098CB1AC6}"/>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7" name="【一般廃棄物処理施設】&#10;有形固定資産減価償却率最小値テキスト">
          <a:extLst>
            <a:ext uri="{FF2B5EF4-FFF2-40B4-BE49-F238E27FC236}">
              <a16:creationId xmlns:a16="http://schemas.microsoft.com/office/drawing/2014/main" id="{BD677F36-AAEF-40D6-9F2D-76DA541D5595}"/>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8" name="直線コネクタ 357">
          <a:extLst>
            <a:ext uri="{FF2B5EF4-FFF2-40B4-BE49-F238E27FC236}">
              <a16:creationId xmlns:a16="http://schemas.microsoft.com/office/drawing/2014/main" id="{981022FE-07A2-4CC9-ABDA-271E409CD060}"/>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9" name="【一般廃棄物処理施設】&#10;有形固定資産減価償却率最大値テキスト">
          <a:extLst>
            <a:ext uri="{FF2B5EF4-FFF2-40B4-BE49-F238E27FC236}">
              <a16:creationId xmlns:a16="http://schemas.microsoft.com/office/drawing/2014/main" id="{E80DAF52-5A1E-4754-9BAA-EA2317E19ECD}"/>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0" name="直線コネクタ 359">
          <a:extLst>
            <a:ext uri="{FF2B5EF4-FFF2-40B4-BE49-F238E27FC236}">
              <a16:creationId xmlns:a16="http://schemas.microsoft.com/office/drawing/2014/main" id="{2113241A-BD33-423F-A33F-E814406FDB9E}"/>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61" name="【一般廃棄物処理施設】&#10;有形固定資産減価償却率平均値テキスト">
          <a:extLst>
            <a:ext uri="{FF2B5EF4-FFF2-40B4-BE49-F238E27FC236}">
              <a16:creationId xmlns:a16="http://schemas.microsoft.com/office/drawing/2014/main" id="{1DF790A7-D74B-4C77-AB4F-6EED57E385B7}"/>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2" name="フローチャート: 判断 361">
          <a:extLst>
            <a:ext uri="{FF2B5EF4-FFF2-40B4-BE49-F238E27FC236}">
              <a16:creationId xmlns:a16="http://schemas.microsoft.com/office/drawing/2014/main" id="{B18667A9-0675-41CC-AFBF-FAF83F9BB4F1}"/>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3" name="フローチャート: 判断 362">
          <a:extLst>
            <a:ext uri="{FF2B5EF4-FFF2-40B4-BE49-F238E27FC236}">
              <a16:creationId xmlns:a16="http://schemas.microsoft.com/office/drawing/2014/main" id="{CBCEC62A-BF30-4B87-AD80-F83EA15170BD}"/>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64" name="フローチャート: 判断 363">
          <a:extLst>
            <a:ext uri="{FF2B5EF4-FFF2-40B4-BE49-F238E27FC236}">
              <a16:creationId xmlns:a16="http://schemas.microsoft.com/office/drawing/2014/main" id="{72190A26-A523-4824-B791-5D3FFA6DCC87}"/>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E5F81A9-AB93-4009-9AED-01FA1E46FF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6E0A1D35-FCC2-4129-8CC1-2C03910A9F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2E6B0B9C-B79D-4EC2-A4C6-09AD310169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869B9459-ADF6-480E-AF39-57709D70B1B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A068E196-CADE-45CA-AE06-8EE912A1E7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70" name="楕円 369">
          <a:extLst>
            <a:ext uri="{FF2B5EF4-FFF2-40B4-BE49-F238E27FC236}">
              <a16:creationId xmlns:a16="http://schemas.microsoft.com/office/drawing/2014/main" id="{4A0E84E6-333C-4707-A0BE-48472411BF06}"/>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C77A647D-FFE5-4307-B893-9E3B2054E155}"/>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372" name="楕円 371">
          <a:extLst>
            <a:ext uri="{FF2B5EF4-FFF2-40B4-BE49-F238E27FC236}">
              <a16:creationId xmlns:a16="http://schemas.microsoft.com/office/drawing/2014/main" id="{3AE20FA6-2879-4CBD-8558-51FC30A59763}"/>
            </a:ext>
          </a:extLst>
        </xdr:cNvPr>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127635</xdr:rowOff>
    </xdr:to>
    <xdr:cxnSp macro="">
      <xdr:nvCxnSpPr>
        <xdr:cNvPr id="373" name="直線コネクタ 372">
          <a:extLst>
            <a:ext uri="{FF2B5EF4-FFF2-40B4-BE49-F238E27FC236}">
              <a16:creationId xmlns:a16="http://schemas.microsoft.com/office/drawing/2014/main" id="{7E055F53-73DE-4A2B-A3DB-6E182B5337E2}"/>
            </a:ext>
          </a:extLst>
        </xdr:cNvPr>
        <xdr:cNvCxnSpPr/>
      </xdr:nvCxnSpPr>
      <xdr:spPr>
        <a:xfrm flipV="1">
          <a:off x="15481300" y="65913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374" name="楕円 373">
          <a:extLst>
            <a:ext uri="{FF2B5EF4-FFF2-40B4-BE49-F238E27FC236}">
              <a16:creationId xmlns:a16="http://schemas.microsoft.com/office/drawing/2014/main" id="{F2FAE654-FA5D-4DF4-A029-8DF0DD9AB5DC}"/>
            </a:ext>
          </a:extLst>
        </xdr:cNvPr>
        <xdr:cNvSpPr/>
      </xdr:nvSpPr>
      <xdr:spPr>
        <a:xfrm>
          <a:off x="1454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38</xdr:row>
      <xdr:rowOff>129540</xdr:rowOff>
    </xdr:to>
    <xdr:cxnSp macro="">
      <xdr:nvCxnSpPr>
        <xdr:cNvPr id="375" name="直線コネクタ 374">
          <a:extLst>
            <a:ext uri="{FF2B5EF4-FFF2-40B4-BE49-F238E27FC236}">
              <a16:creationId xmlns:a16="http://schemas.microsoft.com/office/drawing/2014/main" id="{602B1861-C3DC-4923-A510-10BA1E684B75}"/>
            </a:ext>
          </a:extLst>
        </xdr:cNvPr>
        <xdr:cNvCxnSpPr/>
      </xdr:nvCxnSpPr>
      <xdr:spPr>
        <a:xfrm flipV="1">
          <a:off x="14592300" y="66427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76" name="n_1aveValue【一般廃棄物処理施設】&#10;有形固定資産減価償却率">
          <a:extLst>
            <a:ext uri="{FF2B5EF4-FFF2-40B4-BE49-F238E27FC236}">
              <a16:creationId xmlns:a16="http://schemas.microsoft.com/office/drawing/2014/main" id="{4B427A05-04C6-4A5D-A132-FA34253BE12A}"/>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77" name="n_2aveValue【一般廃棄物処理施設】&#10;有形固定資産減価償却率">
          <a:extLst>
            <a:ext uri="{FF2B5EF4-FFF2-40B4-BE49-F238E27FC236}">
              <a16:creationId xmlns:a16="http://schemas.microsoft.com/office/drawing/2014/main" id="{A0E8044F-181D-4B14-94ED-A75B071247C1}"/>
            </a:ext>
          </a:extLst>
        </xdr:cNvPr>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378" name="n_1mainValue【一般廃棄物処理施設】&#10;有形固定資産減価償却率">
          <a:extLst>
            <a:ext uri="{FF2B5EF4-FFF2-40B4-BE49-F238E27FC236}">
              <a16:creationId xmlns:a16="http://schemas.microsoft.com/office/drawing/2014/main" id="{06DDBBA9-5B92-4131-9D7D-538045A412A6}"/>
            </a:ext>
          </a:extLst>
        </xdr:cNvPr>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379" name="n_2mainValue【一般廃棄物処理施設】&#10;有形固定資産減価償却率">
          <a:extLst>
            <a:ext uri="{FF2B5EF4-FFF2-40B4-BE49-F238E27FC236}">
              <a16:creationId xmlns:a16="http://schemas.microsoft.com/office/drawing/2014/main" id="{2BD2AAE6-9C13-4CED-B9F7-EEDC32D60221}"/>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1F3D2B75-384A-45B4-A1D9-B89E537D9F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4951CA21-383D-466A-92B6-D412FFF480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D758962B-0AA6-400C-BCE9-DE34D9781C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9D622465-0234-44B0-8834-CADA4B30F4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A479D098-426E-4262-9418-FC7D54A8DB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EA553614-DC87-4735-884A-0BB5979D66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EFBBBC99-85F2-4BB9-9008-FDA54B3778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D7B08D63-E6C2-4318-9DC3-46376AB051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E60CD025-EF52-4168-8231-CAF7DA5568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D7F77436-AE2D-4F6A-94F4-0D0A3C01FF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0" name="直線コネクタ 389">
          <a:extLst>
            <a:ext uri="{FF2B5EF4-FFF2-40B4-BE49-F238E27FC236}">
              <a16:creationId xmlns:a16="http://schemas.microsoft.com/office/drawing/2014/main" id="{248B98A5-3756-462B-AA03-5C6497FAD63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1" name="テキスト ボックス 390">
          <a:extLst>
            <a:ext uri="{FF2B5EF4-FFF2-40B4-BE49-F238E27FC236}">
              <a16:creationId xmlns:a16="http://schemas.microsoft.com/office/drawing/2014/main" id="{2F4EBFB8-B27B-469C-A33C-CF9C7581CDD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2" name="直線コネクタ 391">
          <a:extLst>
            <a:ext uri="{FF2B5EF4-FFF2-40B4-BE49-F238E27FC236}">
              <a16:creationId xmlns:a16="http://schemas.microsoft.com/office/drawing/2014/main" id="{1F3080DB-430D-436F-B9D8-23C61766A1E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3" name="テキスト ボックス 392">
          <a:extLst>
            <a:ext uri="{FF2B5EF4-FFF2-40B4-BE49-F238E27FC236}">
              <a16:creationId xmlns:a16="http://schemas.microsoft.com/office/drawing/2014/main" id="{8F5FDB58-A083-45A6-8233-52FBB94F385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4" name="直線コネクタ 393">
          <a:extLst>
            <a:ext uri="{FF2B5EF4-FFF2-40B4-BE49-F238E27FC236}">
              <a16:creationId xmlns:a16="http://schemas.microsoft.com/office/drawing/2014/main" id="{8D751F28-1A75-4D98-B9E1-F55938DFDDF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5" name="テキスト ボックス 394">
          <a:extLst>
            <a:ext uri="{FF2B5EF4-FFF2-40B4-BE49-F238E27FC236}">
              <a16:creationId xmlns:a16="http://schemas.microsoft.com/office/drawing/2014/main" id="{157C148F-8DBD-47F7-81E7-5AC3AB1BE02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6" name="直線コネクタ 395">
          <a:extLst>
            <a:ext uri="{FF2B5EF4-FFF2-40B4-BE49-F238E27FC236}">
              <a16:creationId xmlns:a16="http://schemas.microsoft.com/office/drawing/2014/main" id="{15B255F8-097D-4908-AD2F-D421D753FC5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7" name="テキスト ボックス 396">
          <a:extLst>
            <a:ext uri="{FF2B5EF4-FFF2-40B4-BE49-F238E27FC236}">
              <a16:creationId xmlns:a16="http://schemas.microsoft.com/office/drawing/2014/main" id="{07F323FF-27CB-46ED-A65D-CA1B862AB82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a:extLst>
            <a:ext uri="{FF2B5EF4-FFF2-40B4-BE49-F238E27FC236}">
              <a16:creationId xmlns:a16="http://schemas.microsoft.com/office/drawing/2014/main" id="{91592AC6-E7CF-481D-8399-ABDC2299A1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9" name="テキスト ボックス 398">
          <a:extLst>
            <a:ext uri="{FF2B5EF4-FFF2-40B4-BE49-F238E27FC236}">
              <a16:creationId xmlns:a16="http://schemas.microsoft.com/office/drawing/2014/main" id="{2BDD6743-8B0B-4A17-932C-289D65B7123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a:extLst>
            <a:ext uri="{FF2B5EF4-FFF2-40B4-BE49-F238E27FC236}">
              <a16:creationId xmlns:a16="http://schemas.microsoft.com/office/drawing/2014/main" id="{4A47859D-62B7-4791-A8E1-0959D3057E3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01" name="直線コネクタ 400">
          <a:extLst>
            <a:ext uri="{FF2B5EF4-FFF2-40B4-BE49-F238E27FC236}">
              <a16:creationId xmlns:a16="http://schemas.microsoft.com/office/drawing/2014/main" id="{824530FB-95CD-4569-BDDC-47BFDA72F788}"/>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02" name="【一般廃棄物処理施設】&#10;一人当たり有形固定資産（償却資産）額最小値テキスト">
          <a:extLst>
            <a:ext uri="{FF2B5EF4-FFF2-40B4-BE49-F238E27FC236}">
              <a16:creationId xmlns:a16="http://schemas.microsoft.com/office/drawing/2014/main" id="{85D66A40-21FE-4D19-BDA0-673F67EB877D}"/>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03" name="直線コネクタ 402">
          <a:extLst>
            <a:ext uri="{FF2B5EF4-FFF2-40B4-BE49-F238E27FC236}">
              <a16:creationId xmlns:a16="http://schemas.microsoft.com/office/drawing/2014/main" id="{BECE2241-763A-4BBB-BC32-4C57B1448D09}"/>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4" name="【一般廃棄物処理施設】&#10;一人当たり有形固定資産（償却資産）額最大値テキスト">
          <a:extLst>
            <a:ext uri="{FF2B5EF4-FFF2-40B4-BE49-F238E27FC236}">
              <a16:creationId xmlns:a16="http://schemas.microsoft.com/office/drawing/2014/main" id="{4AE1B99D-FFA1-4827-9721-1DB982DF638F}"/>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5" name="直線コネクタ 404">
          <a:extLst>
            <a:ext uri="{FF2B5EF4-FFF2-40B4-BE49-F238E27FC236}">
              <a16:creationId xmlns:a16="http://schemas.microsoft.com/office/drawing/2014/main" id="{089257D3-4C0A-423C-8DAE-70572CBEC43A}"/>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06" name="【一般廃棄物処理施設】&#10;一人当たり有形固定資産（償却資産）額平均値テキスト">
          <a:extLst>
            <a:ext uri="{FF2B5EF4-FFF2-40B4-BE49-F238E27FC236}">
              <a16:creationId xmlns:a16="http://schemas.microsoft.com/office/drawing/2014/main" id="{FE3A2588-D9E9-4DA9-9BFF-153D3E4A33E0}"/>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7" name="フローチャート: 判断 406">
          <a:extLst>
            <a:ext uri="{FF2B5EF4-FFF2-40B4-BE49-F238E27FC236}">
              <a16:creationId xmlns:a16="http://schemas.microsoft.com/office/drawing/2014/main" id="{E3CEBCA2-D217-4742-B4B7-1340433D26B2}"/>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8" name="フローチャート: 判断 407">
          <a:extLst>
            <a:ext uri="{FF2B5EF4-FFF2-40B4-BE49-F238E27FC236}">
              <a16:creationId xmlns:a16="http://schemas.microsoft.com/office/drawing/2014/main" id="{135B9067-24FB-4D1C-992A-20CF2EC16332}"/>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163186</xdr:rowOff>
    </xdr:from>
    <xdr:to>
      <xdr:col>107</xdr:col>
      <xdr:colOff>101600</xdr:colOff>
      <xdr:row>40</xdr:row>
      <xdr:rowOff>93336</xdr:rowOff>
    </xdr:to>
    <xdr:sp macro="" textlink="">
      <xdr:nvSpPr>
        <xdr:cNvPr id="409" name="フローチャート: 判断 408">
          <a:extLst>
            <a:ext uri="{FF2B5EF4-FFF2-40B4-BE49-F238E27FC236}">
              <a16:creationId xmlns:a16="http://schemas.microsoft.com/office/drawing/2014/main" id="{FDDD2B39-5F9F-4948-91EE-72E7FA3FE856}"/>
            </a:ext>
          </a:extLst>
        </xdr:cNvPr>
        <xdr:cNvSpPr/>
      </xdr:nvSpPr>
      <xdr:spPr>
        <a:xfrm>
          <a:off x="20383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1CF806E2-7F7D-40DE-9C9A-464791DA1D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BD9059AA-858B-47F3-9B60-3478EDB4D3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C507B713-5FAA-405B-95DF-A490858F2C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8EA2AB6F-0C6E-4B18-9D78-0D8FA1335D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2E6A20D-FF71-4249-85ED-9432357C46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82752</xdr:rowOff>
    </xdr:from>
    <xdr:to>
      <xdr:col>116</xdr:col>
      <xdr:colOff>114300</xdr:colOff>
      <xdr:row>39</xdr:row>
      <xdr:rowOff>12902</xdr:rowOff>
    </xdr:to>
    <xdr:sp macro="" textlink="">
      <xdr:nvSpPr>
        <xdr:cNvPr id="415" name="楕円 414">
          <a:extLst>
            <a:ext uri="{FF2B5EF4-FFF2-40B4-BE49-F238E27FC236}">
              <a16:creationId xmlns:a16="http://schemas.microsoft.com/office/drawing/2014/main" id="{1CD0988F-EF8B-4B6D-AFA8-E3D1E117592E}"/>
            </a:ext>
          </a:extLst>
        </xdr:cNvPr>
        <xdr:cNvSpPr/>
      </xdr:nvSpPr>
      <xdr:spPr>
        <a:xfrm>
          <a:off x="22110700" y="65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105628</xdr:rowOff>
    </xdr:from>
    <xdr:ext cx="599010" cy="259045"/>
    <xdr:sp macro="" textlink="">
      <xdr:nvSpPr>
        <xdr:cNvPr id="416" name="【一般廃棄物処理施設】&#10;一人当たり有形固定資産（償却資産）額該当値テキスト">
          <a:extLst>
            <a:ext uri="{FF2B5EF4-FFF2-40B4-BE49-F238E27FC236}">
              <a16:creationId xmlns:a16="http://schemas.microsoft.com/office/drawing/2014/main" id="{269F875E-79C6-43BE-BFB1-4180DCC64EA0}"/>
            </a:ext>
          </a:extLst>
        </xdr:cNvPr>
        <xdr:cNvSpPr txBox="1"/>
      </xdr:nvSpPr>
      <xdr:spPr>
        <a:xfrm>
          <a:off x="22199600" y="644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88997</xdr:rowOff>
    </xdr:from>
    <xdr:to>
      <xdr:col>112</xdr:col>
      <xdr:colOff>38100</xdr:colOff>
      <xdr:row>39</xdr:row>
      <xdr:rowOff>19147</xdr:rowOff>
    </xdr:to>
    <xdr:sp macro="" textlink="">
      <xdr:nvSpPr>
        <xdr:cNvPr id="417" name="楕円 416">
          <a:extLst>
            <a:ext uri="{FF2B5EF4-FFF2-40B4-BE49-F238E27FC236}">
              <a16:creationId xmlns:a16="http://schemas.microsoft.com/office/drawing/2014/main" id="{E84294FD-9FFB-4C49-A3D4-4AB9CAFF48EA}"/>
            </a:ext>
          </a:extLst>
        </xdr:cNvPr>
        <xdr:cNvSpPr/>
      </xdr:nvSpPr>
      <xdr:spPr>
        <a:xfrm>
          <a:off x="21272500" y="6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133552</xdr:rowOff>
    </xdr:from>
    <xdr:to>
      <xdr:col>116</xdr:col>
      <xdr:colOff>63500</xdr:colOff>
      <xdr:row>38</xdr:row>
      <xdr:rowOff>139797</xdr:rowOff>
    </xdr:to>
    <xdr:cxnSp macro="">
      <xdr:nvCxnSpPr>
        <xdr:cNvPr id="418" name="直線コネクタ 417">
          <a:extLst>
            <a:ext uri="{FF2B5EF4-FFF2-40B4-BE49-F238E27FC236}">
              <a16:creationId xmlns:a16="http://schemas.microsoft.com/office/drawing/2014/main" id="{428689AC-7FA3-4CFB-A8B0-102753F04187}"/>
            </a:ext>
          </a:extLst>
        </xdr:cNvPr>
        <xdr:cNvCxnSpPr/>
      </xdr:nvCxnSpPr>
      <xdr:spPr>
        <a:xfrm flipV="1">
          <a:off x="21323300" y="6648652"/>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65647</xdr:rowOff>
    </xdr:from>
    <xdr:to>
      <xdr:col>107</xdr:col>
      <xdr:colOff>101600</xdr:colOff>
      <xdr:row>38</xdr:row>
      <xdr:rowOff>167247</xdr:rowOff>
    </xdr:to>
    <xdr:sp macro="" textlink="">
      <xdr:nvSpPr>
        <xdr:cNvPr id="419" name="楕円 418">
          <a:extLst>
            <a:ext uri="{FF2B5EF4-FFF2-40B4-BE49-F238E27FC236}">
              <a16:creationId xmlns:a16="http://schemas.microsoft.com/office/drawing/2014/main" id="{BAD292C4-FDAA-4727-90E2-4373551E006B}"/>
            </a:ext>
          </a:extLst>
        </xdr:cNvPr>
        <xdr:cNvSpPr/>
      </xdr:nvSpPr>
      <xdr:spPr>
        <a:xfrm>
          <a:off x="20383500" y="65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116447</xdr:rowOff>
    </xdr:from>
    <xdr:to>
      <xdr:col>111</xdr:col>
      <xdr:colOff>177800</xdr:colOff>
      <xdr:row>38</xdr:row>
      <xdr:rowOff>139797</xdr:rowOff>
    </xdr:to>
    <xdr:cxnSp macro="">
      <xdr:nvCxnSpPr>
        <xdr:cNvPr id="420" name="直線コネクタ 419">
          <a:extLst>
            <a:ext uri="{FF2B5EF4-FFF2-40B4-BE49-F238E27FC236}">
              <a16:creationId xmlns:a16="http://schemas.microsoft.com/office/drawing/2014/main" id="{891E319F-BCDC-4A9F-80BE-319B2C056A76}"/>
            </a:ext>
          </a:extLst>
        </xdr:cNvPr>
        <xdr:cNvCxnSpPr/>
      </xdr:nvCxnSpPr>
      <xdr:spPr>
        <a:xfrm>
          <a:off x="20434300" y="6631547"/>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21" name="n_1aveValue【一般廃棄物処理施設】&#10;一人当たり有形固定資産（償却資産）額">
          <a:extLst>
            <a:ext uri="{FF2B5EF4-FFF2-40B4-BE49-F238E27FC236}">
              <a16:creationId xmlns:a16="http://schemas.microsoft.com/office/drawing/2014/main" id="{0D325BD9-F598-4DCB-916F-07AB1546CCA6}"/>
            </a:ext>
          </a:extLst>
        </xdr:cNvPr>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84463</xdr:rowOff>
    </xdr:from>
    <xdr:ext cx="534377" cy="259045"/>
    <xdr:sp macro="" textlink="">
      <xdr:nvSpPr>
        <xdr:cNvPr id="422" name="n_2aveValue【一般廃棄物処理施設】&#10;一人当たり有形固定資産（償却資産）額">
          <a:extLst>
            <a:ext uri="{FF2B5EF4-FFF2-40B4-BE49-F238E27FC236}">
              <a16:creationId xmlns:a16="http://schemas.microsoft.com/office/drawing/2014/main" id="{2D325A42-6DB6-422B-B60F-87120DC34856}"/>
            </a:ext>
          </a:extLst>
        </xdr:cNvPr>
        <xdr:cNvSpPr txBox="1"/>
      </xdr:nvSpPr>
      <xdr:spPr>
        <a:xfrm>
          <a:off x="20167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35674</xdr:rowOff>
    </xdr:from>
    <xdr:ext cx="599010" cy="259045"/>
    <xdr:sp macro="" textlink="">
      <xdr:nvSpPr>
        <xdr:cNvPr id="423" name="n_1mainValue【一般廃棄物処理施設】&#10;一人当たり有形固定資産（償却資産）額">
          <a:extLst>
            <a:ext uri="{FF2B5EF4-FFF2-40B4-BE49-F238E27FC236}">
              <a16:creationId xmlns:a16="http://schemas.microsoft.com/office/drawing/2014/main" id="{3E2105D5-4064-414E-8288-A65FF992BF47}"/>
            </a:ext>
          </a:extLst>
        </xdr:cNvPr>
        <xdr:cNvSpPr txBox="1"/>
      </xdr:nvSpPr>
      <xdr:spPr>
        <a:xfrm>
          <a:off x="21011095" y="63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12324</xdr:rowOff>
    </xdr:from>
    <xdr:ext cx="599010" cy="259045"/>
    <xdr:sp macro="" textlink="">
      <xdr:nvSpPr>
        <xdr:cNvPr id="424" name="n_2mainValue【一般廃棄物処理施設】&#10;一人当たり有形固定資産（償却資産）額">
          <a:extLst>
            <a:ext uri="{FF2B5EF4-FFF2-40B4-BE49-F238E27FC236}">
              <a16:creationId xmlns:a16="http://schemas.microsoft.com/office/drawing/2014/main" id="{E73EC085-79C4-4625-A8C9-985249A910F5}"/>
            </a:ext>
          </a:extLst>
        </xdr:cNvPr>
        <xdr:cNvSpPr txBox="1"/>
      </xdr:nvSpPr>
      <xdr:spPr>
        <a:xfrm>
          <a:off x="20134795" y="63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98D94760-1972-4852-B982-9221810A2D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4334C56B-1ADC-4EA8-9BDB-7A4555AF6B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B4367532-8D56-456D-9D39-815405FE43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D6092E5C-CE8F-47C8-A996-1513396328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A74EED9C-055A-42D1-95CB-A6F6A4AB34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CB715FD8-CDB3-4E34-8F89-A28C3910CB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5E3BC338-739D-4EB7-B885-21FC0DDFB1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C259A9CC-CE68-462D-B7C6-514C11145D4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9E4E2BB8-BDE4-40E5-8033-49D3709A13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6D6DA1D9-D92F-4533-88FD-D4FA80EEF82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a:extLst>
            <a:ext uri="{FF2B5EF4-FFF2-40B4-BE49-F238E27FC236}">
              <a16:creationId xmlns:a16="http://schemas.microsoft.com/office/drawing/2014/main" id="{3C0EEFBE-402C-415F-A2C2-D3B5E5AA7AC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a:extLst>
            <a:ext uri="{FF2B5EF4-FFF2-40B4-BE49-F238E27FC236}">
              <a16:creationId xmlns:a16="http://schemas.microsoft.com/office/drawing/2014/main" id="{841465A7-7CC6-4F85-A7FC-A066ED36BC2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a:extLst>
            <a:ext uri="{FF2B5EF4-FFF2-40B4-BE49-F238E27FC236}">
              <a16:creationId xmlns:a16="http://schemas.microsoft.com/office/drawing/2014/main" id="{5648508D-2F11-4C3D-81D9-EA966D193A5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a:extLst>
            <a:ext uri="{FF2B5EF4-FFF2-40B4-BE49-F238E27FC236}">
              <a16:creationId xmlns:a16="http://schemas.microsoft.com/office/drawing/2014/main" id="{E76CE161-5B86-4867-BBC6-D530F0EEA65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a:extLst>
            <a:ext uri="{FF2B5EF4-FFF2-40B4-BE49-F238E27FC236}">
              <a16:creationId xmlns:a16="http://schemas.microsoft.com/office/drawing/2014/main" id="{89D30340-EE98-407D-9B4E-8209D5F2E3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a:extLst>
            <a:ext uri="{FF2B5EF4-FFF2-40B4-BE49-F238E27FC236}">
              <a16:creationId xmlns:a16="http://schemas.microsoft.com/office/drawing/2014/main" id="{6F9256BB-30C7-4AB9-8384-D2C0A1E0BBF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a:extLst>
            <a:ext uri="{FF2B5EF4-FFF2-40B4-BE49-F238E27FC236}">
              <a16:creationId xmlns:a16="http://schemas.microsoft.com/office/drawing/2014/main" id="{F69DE846-EF60-4E17-81A4-8BDD7D3CBFC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a:extLst>
            <a:ext uri="{FF2B5EF4-FFF2-40B4-BE49-F238E27FC236}">
              <a16:creationId xmlns:a16="http://schemas.microsoft.com/office/drawing/2014/main" id="{6C13FA37-2E63-45F1-9A74-B44859BA077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a:extLst>
            <a:ext uri="{FF2B5EF4-FFF2-40B4-BE49-F238E27FC236}">
              <a16:creationId xmlns:a16="http://schemas.microsoft.com/office/drawing/2014/main" id="{A7043A1E-6B7F-4326-8557-A50DFABF68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a:extLst>
            <a:ext uri="{FF2B5EF4-FFF2-40B4-BE49-F238E27FC236}">
              <a16:creationId xmlns:a16="http://schemas.microsoft.com/office/drawing/2014/main" id="{60DE865D-0AB0-4C9D-8220-CF8725063F2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a:extLst>
            <a:ext uri="{FF2B5EF4-FFF2-40B4-BE49-F238E27FC236}">
              <a16:creationId xmlns:a16="http://schemas.microsoft.com/office/drawing/2014/main" id="{CAFD0AC6-9DA3-4E0D-809C-FB7E40D9F6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6DD51BA9-1DC4-41A2-AFB3-2EF47C9A0A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75991CAD-6FAD-4BB9-ACAE-7EEBEC5E6B7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id="{D615DF0B-379A-4DC6-B4B8-ED8E0F858DB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9" name="直線コネクタ 448">
          <a:extLst>
            <a:ext uri="{FF2B5EF4-FFF2-40B4-BE49-F238E27FC236}">
              <a16:creationId xmlns:a16="http://schemas.microsoft.com/office/drawing/2014/main" id="{3E5D144D-8E3A-4CF8-A1A8-30511073B469}"/>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50" name="【保健センター・保健所】&#10;有形固定資産減価償却率最小値テキスト">
          <a:extLst>
            <a:ext uri="{FF2B5EF4-FFF2-40B4-BE49-F238E27FC236}">
              <a16:creationId xmlns:a16="http://schemas.microsoft.com/office/drawing/2014/main" id="{71C3FFFE-60DD-4FED-B3D6-081A00E2B25A}"/>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51" name="直線コネクタ 450">
          <a:extLst>
            <a:ext uri="{FF2B5EF4-FFF2-40B4-BE49-F238E27FC236}">
              <a16:creationId xmlns:a16="http://schemas.microsoft.com/office/drawing/2014/main" id="{7A175226-0009-49B9-B7F7-C0ECDA742FF2}"/>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52" name="【保健センター・保健所】&#10;有形固定資産減価償却率最大値テキスト">
          <a:extLst>
            <a:ext uri="{FF2B5EF4-FFF2-40B4-BE49-F238E27FC236}">
              <a16:creationId xmlns:a16="http://schemas.microsoft.com/office/drawing/2014/main" id="{CCF9EC41-0A58-42A0-A17C-FA06D3DCACD3}"/>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53" name="直線コネクタ 452">
          <a:extLst>
            <a:ext uri="{FF2B5EF4-FFF2-40B4-BE49-F238E27FC236}">
              <a16:creationId xmlns:a16="http://schemas.microsoft.com/office/drawing/2014/main" id="{0BA74FD4-82E3-4E43-AACC-6ADD57B44F89}"/>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id="{F50AE8FB-94D3-468D-897E-C0DEAF114F43}"/>
            </a:ext>
          </a:extLst>
        </xdr:cNvPr>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55" name="フローチャート: 判断 454">
          <a:extLst>
            <a:ext uri="{FF2B5EF4-FFF2-40B4-BE49-F238E27FC236}">
              <a16:creationId xmlns:a16="http://schemas.microsoft.com/office/drawing/2014/main" id="{F3DB76BC-CDE6-4185-ADB8-F86C147B7742}"/>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6" name="フローチャート: 判断 455">
          <a:extLst>
            <a:ext uri="{FF2B5EF4-FFF2-40B4-BE49-F238E27FC236}">
              <a16:creationId xmlns:a16="http://schemas.microsoft.com/office/drawing/2014/main" id="{7D5468CB-75E1-4B61-B707-5BDD72CAE7E6}"/>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7" name="フローチャート: 判断 456">
          <a:extLst>
            <a:ext uri="{FF2B5EF4-FFF2-40B4-BE49-F238E27FC236}">
              <a16:creationId xmlns:a16="http://schemas.microsoft.com/office/drawing/2014/main" id="{0634EC76-C991-44F3-B044-EDC5CB666BDA}"/>
            </a:ext>
          </a:extLst>
        </xdr:cNvPr>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7146A1F-FD2A-4D53-95A5-71FAF0315A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65E02FA5-8CA2-4EA3-86E5-7B72A2C95D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73DBE86F-0057-469F-945D-53C32216115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F38C20-8CBB-4D65-8020-CEE1F99D59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C2B27511-CC39-4C5E-82AF-FF5D3B2DAB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463" name="楕円 462">
          <a:extLst>
            <a:ext uri="{FF2B5EF4-FFF2-40B4-BE49-F238E27FC236}">
              <a16:creationId xmlns:a16="http://schemas.microsoft.com/office/drawing/2014/main" id="{1899E7A1-B592-48A9-B25A-8B69A7202B53}"/>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464" name="【保健センター・保健所】&#10;有形固定資産減価償却率該当値テキスト">
          <a:extLst>
            <a:ext uri="{FF2B5EF4-FFF2-40B4-BE49-F238E27FC236}">
              <a16:creationId xmlns:a16="http://schemas.microsoft.com/office/drawing/2014/main" id="{468DADED-F64D-4564-BEAE-37C5884537A8}"/>
            </a:ext>
          </a:extLst>
        </xdr:cNvPr>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65" name="楕円 464">
          <a:extLst>
            <a:ext uri="{FF2B5EF4-FFF2-40B4-BE49-F238E27FC236}">
              <a16:creationId xmlns:a16="http://schemas.microsoft.com/office/drawing/2014/main" id="{7FDAA0D5-502D-497A-A676-D6D13DB63C7A}"/>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466" name="直線コネクタ 465">
          <a:extLst>
            <a:ext uri="{FF2B5EF4-FFF2-40B4-BE49-F238E27FC236}">
              <a16:creationId xmlns:a16="http://schemas.microsoft.com/office/drawing/2014/main" id="{4B5767CB-7401-4B82-9002-C5AB8448FBBF}"/>
            </a:ext>
          </a:extLst>
        </xdr:cNvPr>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67" name="楕円 466">
          <a:extLst>
            <a:ext uri="{FF2B5EF4-FFF2-40B4-BE49-F238E27FC236}">
              <a16:creationId xmlns:a16="http://schemas.microsoft.com/office/drawing/2014/main" id="{B026705A-6605-4296-970D-E8BCB764FA88}"/>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468" name="直線コネクタ 467">
          <a:extLst>
            <a:ext uri="{FF2B5EF4-FFF2-40B4-BE49-F238E27FC236}">
              <a16:creationId xmlns:a16="http://schemas.microsoft.com/office/drawing/2014/main" id="{FEDCD7D0-CFAF-4F61-A8EF-6AF95862A571}"/>
            </a:ext>
          </a:extLst>
        </xdr:cNvPr>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69" name="n_1aveValue【保健センター・保健所】&#10;有形固定資産減価償却率">
          <a:extLst>
            <a:ext uri="{FF2B5EF4-FFF2-40B4-BE49-F238E27FC236}">
              <a16:creationId xmlns:a16="http://schemas.microsoft.com/office/drawing/2014/main" id="{76ED95C7-CECD-4053-A691-07F72A40C2E8}"/>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70" name="n_2aveValue【保健センター・保健所】&#10;有形固定資産減価償却率">
          <a:extLst>
            <a:ext uri="{FF2B5EF4-FFF2-40B4-BE49-F238E27FC236}">
              <a16:creationId xmlns:a16="http://schemas.microsoft.com/office/drawing/2014/main" id="{5C32DB5E-9F48-4847-B126-CADEBC92F617}"/>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C29EF2B8-590C-4DE5-9184-112D114DBE0B}"/>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C09CF2F4-D514-486D-AC1B-6EE7D2C4466D}"/>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DB5EECFB-9DCA-4F6E-878F-061EFD8E9A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400C21F7-6305-4102-B80A-7C6E5787C2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1B334A9A-3321-4648-9ABB-6A131C8B13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D362EC70-BF25-4CD4-B279-98F6BE41C7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F0E9BB55-4914-43F7-A96C-2E655D80CA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D8AE6B0-D996-4D53-A3FA-DD22760F1A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F44F9FA9-E4A1-4673-BEFF-10E7768077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C3F85E20-5FF0-40A0-88DC-A5ED8413AB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54FE0E9B-A442-4775-8D94-AE5639DBFC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1ADEC775-B479-45E0-B676-BA91FE426E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a:extLst>
            <a:ext uri="{FF2B5EF4-FFF2-40B4-BE49-F238E27FC236}">
              <a16:creationId xmlns:a16="http://schemas.microsoft.com/office/drawing/2014/main" id="{F4989ACC-A92E-458B-B935-81FDB96DA5C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a:extLst>
            <a:ext uri="{FF2B5EF4-FFF2-40B4-BE49-F238E27FC236}">
              <a16:creationId xmlns:a16="http://schemas.microsoft.com/office/drawing/2014/main" id="{83275CE1-D2FA-4BC0-BACA-8E176A2F088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a:extLst>
            <a:ext uri="{FF2B5EF4-FFF2-40B4-BE49-F238E27FC236}">
              <a16:creationId xmlns:a16="http://schemas.microsoft.com/office/drawing/2014/main" id="{988ED22B-7A7C-4E5D-A9CD-7ABC9E591A0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a:extLst>
            <a:ext uri="{FF2B5EF4-FFF2-40B4-BE49-F238E27FC236}">
              <a16:creationId xmlns:a16="http://schemas.microsoft.com/office/drawing/2014/main" id="{01E07C15-DBA5-42E5-B66B-93A4B7BB45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a:extLst>
            <a:ext uri="{FF2B5EF4-FFF2-40B4-BE49-F238E27FC236}">
              <a16:creationId xmlns:a16="http://schemas.microsoft.com/office/drawing/2014/main" id="{7095CD41-6D28-4C99-BCF4-6275A853994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a:extLst>
            <a:ext uri="{FF2B5EF4-FFF2-40B4-BE49-F238E27FC236}">
              <a16:creationId xmlns:a16="http://schemas.microsoft.com/office/drawing/2014/main" id="{201369EC-C8BA-475F-8BAE-F7F85C21E9E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a:extLst>
            <a:ext uri="{FF2B5EF4-FFF2-40B4-BE49-F238E27FC236}">
              <a16:creationId xmlns:a16="http://schemas.microsoft.com/office/drawing/2014/main" id="{66A06969-7CAB-44DC-8CED-B4BB6C3A7AF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a:extLst>
            <a:ext uri="{FF2B5EF4-FFF2-40B4-BE49-F238E27FC236}">
              <a16:creationId xmlns:a16="http://schemas.microsoft.com/office/drawing/2014/main" id="{5EE01854-6413-4786-B50C-D6CE88657D5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a:extLst>
            <a:ext uri="{FF2B5EF4-FFF2-40B4-BE49-F238E27FC236}">
              <a16:creationId xmlns:a16="http://schemas.microsoft.com/office/drawing/2014/main" id="{96A54601-E767-4FE8-B052-25C22BE327D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a:extLst>
            <a:ext uri="{FF2B5EF4-FFF2-40B4-BE49-F238E27FC236}">
              <a16:creationId xmlns:a16="http://schemas.microsoft.com/office/drawing/2014/main" id="{FC056D55-D5FA-43C1-A740-7D68A8F37BA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a:extLst>
            <a:ext uri="{FF2B5EF4-FFF2-40B4-BE49-F238E27FC236}">
              <a16:creationId xmlns:a16="http://schemas.microsoft.com/office/drawing/2014/main" id="{3293DFEB-383C-47C0-B61A-9E3AD780A83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4" name="テキスト ボックス 493">
          <a:extLst>
            <a:ext uri="{FF2B5EF4-FFF2-40B4-BE49-F238E27FC236}">
              <a16:creationId xmlns:a16="http://schemas.microsoft.com/office/drawing/2014/main" id="{4B462671-14E5-46EB-92ED-8F729E80714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23DCE917-4D82-4B30-AF8E-247A8EBE34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B891B0FA-7EB0-421E-97F9-272B78C2018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a:extLst>
            <a:ext uri="{FF2B5EF4-FFF2-40B4-BE49-F238E27FC236}">
              <a16:creationId xmlns:a16="http://schemas.microsoft.com/office/drawing/2014/main" id="{4915EA35-AE23-470F-867F-FAF4130729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8" name="直線コネクタ 497">
          <a:extLst>
            <a:ext uri="{FF2B5EF4-FFF2-40B4-BE49-F238E27FC236}">
              <a16:creationId xmlns:a16="http://schemas.microsoft.com/office/drawing/2014/main" id="{E2E1AD58-9D09-4786-AD01-075913F7719F}"/>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9" name="【保健センター・保健所】&#10;一人当たり面積最小値テキスト">
          <a:extLst>
            <a:ext uri="{FF2B5EF4-FFF2-40B4-BE49-F238E27FC236}">
              <a16:creationId xmlns:a16="http://schemas.microsoft.com/office/drawing/2014/main" id="{0A39F72E-4F01-4384-9558-EAE8B8DBEFD7}"/>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0" name="直線コネクタ 499">
          <a:extLst>
            <a:ext uri="{FF2B5EF4-FFF2-40B4-BE49-F238E27FC236}">
              <a16:creationId xmlns:a16="http://schemas.microsoft.com/office/drawing/2014/main" id="{8E8F9F3E-3E3D-4100-BAAC-E32B41CA60C6}"/>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01" name="【保健センター・保健所】&#10;一人当たり面積最大値テキスト">
          <a:extLst>
            <a:ext uri="{FF2B5EF4-FFF2-40B4-BE49-F238E27FC236}">
              <a16:creationId xmlns:a16="http://schemas.microsoft.com/office/drawing/2014/main" id="{5322AF99-8157-4751-8524-E643F7A21A39}"/>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02" name="直線コネクタ 501">
          <a:extLst>
            <a:ext uri="{FF2B5EF4-FFF2-40B4-BE49-F238E27FC236}">
              <a16:creationId xmlns:a16="http://schemas.microsoft.com/office/drawing/2014/main" id="{09F504AA-9DC2-4B40-AB8E-A7B74125A49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03" name="【保健センター・保健所】&#10;一人当たり面積平均値テキスト">
          <a:extLst>
            <a:ext uri="{FF2B5EF4-FFF2-40B4-BE49-F238E27FC236}">
              <a16:creationId xmlns:a16="http://schemas.microsoft.com/office/drawing/2014/main" id="{7E22A214-E218-47F6-920A-C893DE29A14F}"/>
            </a:ext>
          </a:extLst>
        </xdr:cNvPr>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04" name="フローチャート: 判断 503">
          <a:extLst>
            <a:ext uri="{FF2B5EF4-FFF2-40B4-BE49-F238E27FC236}">
              <a16:creationId xmlns:a16="http://schemas.microsoft.com/office/drawing/2014/main" id="{7094CCDF-9DB8-4FDF-93AB-6A519C2E6553}"/>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5" name="フローチャート: 判断 504">
          <a:extLst>
            <a:ext uri="{FF2B5EF4-FFF2-40B4-BE49-F238E27FC236}">
              <a16:creationId xmlns:a16="http://schemas.microsoft.com/office/drawing/2014/main" id="{B1611DA9-F4F7-4E64-8473-E971B7FB60C5}"/>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35741</xdr:rowOff>
    </xdr:from>
    <xdr:to>
      <xdr:col>107</xdr:col>
      <xdr:colOff>101600</xdr:colOff>
      <xdr:row>63</xdr:row>
      <xdr:rowOff>137341</xdr:rowOff>
    </xdr:to>
    <xdr:sp macro="" textlink="">
      <xdr:nvSpPr>
        <xdr:cNvPr id="506" name="フローチャート: 判断 505">
          <a:extLst>
            <a:ext uri="{FF2B5EF4-FFF2-40B4-BE49-F238E27FC236}">
              <a16:creationId xmlns:a16="http://schemas.microsoft.com/office/drawing/2014/main" id="{567CBAD0-8BB8-4E54-B2AB-FB4CBBE945CB}"/>
            </a:ext>
          </a:extLst>
        </xdr:cNvPr>
        <xdr:cNvSpPr/>
      </xdr:nvSpPr>
      <xdr:spPr>
        <a:xfrm>
          <a:off x="20383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BA019A7-369D-4A88-BC73-E5BF037243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6269AC8-8342-4CB8-BD7F-025E2F8FC2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A9F46D03-99F1-4D79-8049-08CFF2AF2A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DAA99341-A5D8-41E9-861A-868E67E71D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2F81655E-42B2-4CBE-A08D-30DF0AA5F6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12" name="楕円 511">
          <a:extLst>
            <a:ext uri="{FF2B5EF4-FFF2-40B4-BE49-F238E27FC236}">
              <a16:creationId xmlns:a16="http://schemas.microsoft.com/office/drawing/2014/main" id="{F16154C1-A294-4B14-B955-D6D18A2C8078}"/>
            </a:ext>
          </a:extLst>
        </xdr:cNvPr>
        <xdr:cNvSpPr/>
      </xdr:nvSpPr>
      <xdr:spPr>
        <a:xfrm>
          <a:off x="22110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40A5A94E-0DAC-4B0F-88CF-95AE9AAAAD01}"/>
            </a:ext>
          </a:extLst>
        </xdr:cNvPr>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514" name="楕円 513">
          <a:extLst>
            <a:ext uri="{FF2B5EF4-FFF2-40B4-BE49-F238E27FC236}">
              <a16:creationId xmlns:a16="http://schemas.microsoft.com/office/drawing/2014/main" id="{3AB8F952-B7AF-498E-BDB4-63C27706BA6E}"/>
            </a:ext>
          </a:extLst>
        </xdr:cNvPr>
        <xdr:cNvSpPr/>
      </xdr:nvSpPr>
      <xdr:spPr>
        <a:xfrm>
          <a:off x="21272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109401</xdr:rowOff>
    </xdr:from>
    <xdr:to>
      <xdr:col>116</xdr:col>
      <xdr:colOff>63500</xdr:colOff>
      <xdr:row>63</xdr:row>
      <xdr:rowOff>112667</xdr:rowOff>
    </xdr:to>
    <xdr:cxnSp macro="">
      <xdr:nvCxnSpPr>
        <xdr:cNvPr id="515" name="直線コネクタ 514">
          <a:extLst>
            <a:ext uri="{FF2B5EF4-FFF2-40B4-BE49-F238E27FC236}">
              <a16:creationId xmlns:a16="http://schemas.microsoft.com/office/drawing/2014/main" id="{C54EEFF4-1FFC-4CCD-AB29-47EEB6C6028C}"/>
            </a:ext>
          </a:extLst>
        </xdr:cNvPr>
        <xdr:cNvCxnSpPr/>
      </xdr:nvCxnSpPr>
      <xdr:spPr>
        <a:xfrm flipV="1">
          <a:off x="21323300" y="10910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516" name="楕円 515">
          <a:extLst>
            <a:ext uri="{FF2B5EF4-FFF2-40B4-BE49-F238E27FC236}">
              <a16:creationId xmlns:a16="http://schemas.microsoft.com/office/drawing/2014/main" id="{02B92A75-F287-4EC9-8034-1D4CE29BD26B}"/>
            </a:ext>
          </a:extLst>
        </xdr:cNvPr>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112667</xdr:rowOff>
    </xdr:from>
    <xdr:to>
      <xdr:col>111</xdr:col>
      <xdr:colOff>177800</xdr:colOff>
      <xdr:row>63</xdr:row>
      <xdr:rowOff>112667</xdr:rowOff>
    </xdr:to>
    <xdr:cxnSp macro="">
      <xdr:nvCxnSpPr>
        <xdr:cNvPr id="517" name="直線コネクタ 516">
          <a:extLst>
            <a:ext uri="{FF2B5EF4-FFF2-40B4-BE49-F238E27FC236}">
              <a16:creationId xmlns:a16="http://schemas.microsoft.com/office/drawing/2014/main" id="{54D02914-1B90-4642-9EC4-A9411C8DC215}"/>
            </a:ext>
          </a:extLst>
        </xdr:cNvPr>
        <xdr:cNvCxnSpPr/>
      </xdr:nvCxnSpPr>
      <xdr:spPr>
        <a:xfrm>
          <a:off x="20434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18" name="n_1aveValue【保健センター・保健所】&#10;一人当たり面積">
          <a:extLst>
            <a:ext uri="{FF2B5EF4-FFF2-40B4-BE49-F238E27FC236}">
              <a16:creationId xmlns:a16="http://schemas.microsoft.com/office/drawing/2014/main" id="{F5DA96F8-34A5-430D-945F-1F77D343386B}"/>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153868</xdr:rowOff>
    </xdr:from>
    <xdr:ext cx="469744" cy="259045"/>
    <xdr:sp macro="" textlink="">
      <xdr:nvSpPr>
        <xdr:cNvPr id="519" name="n_2aveValue【保健センター・保健所】&#10;一人当たり面積">
          <a:extLst>
            <a:ext uri="{FF2B5EF4-FFF2-40B4-BE49-F238E27FC236}">
              <a16:creationId xmlns:a16="http://schemas.microsoft.com/office/drawing/2014/main" id="{D293335A-9440-4E0C-A46F-5F1BFC5D0918}"/>
            </a:ext>
          </a:extLst>
        </xdr:cNvPr>
        <xdr:cNvSpPr txBox="1"/>
      </xdr:nvSpPr>
      <xdr:spPr>
        <a:xfrm>
          <a:off x="20199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154594</xdr:rowOff>
    </xdr:from>
    <xdr:ext cx="469744" cy="259045"/>
    <xdr:sp macro="" textlink="">
      <xdr:nvSpPr>
        <xdr:cNvPr id="520" name="n_1mainValue【保健センター・保健所】&#10;一人当たり面積">
          <a:extLst>
            <a:ext uri="{FF2B5EF4-FFF2-40B4-BE49-F238E27FC236}">
              <a16:creationId xmlns:a16="http://schemas.microsoft.com/office/drawing/2014/main" id="{380A2A18-CB3D-4B3A-95E3-7BCA2B1F9BBE}"/>
            </a:ext>
          </a:extLst>
        </xdr:cNvPr>
        <xdr:cNvSpPr txBox="1"/>
      </xdr:nvSpPr>
      <xdr:spPr>
        <a:xfrm>
          <a:off x="21075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154594</xdr:rowOff>
    </xdr:from>
    <xdr:ext cx="469744" cy="259045"/>
    <xdr:sp macro="" textlink="">
      <xdr:nvSpPr>
        <xdr:cNvPr id="521" name="n_2mainValue【保健センター・保健所】&#10;一人当たり面積">
          <a:extLst>
            <a:ext uri="{FF2B5EF4-FFF2-40B4-BE49-F238E27FC236}">
              <a16:creationId xmlns:a16="http://schemas.microsoft.com/office/drawing/2014/main" id="{B6EBE106-0CE5-465D-9E3F-FA27B66AD835}"/>
            </a:ext>
          </a:extLst>
        </xdr:cNvPr>
        <xdr:cNvSpPr txBox="1"/>
      </xdr:nvSpPr>
      <xdr:spPr>
        <a:xfrm>
          <a:off x="20199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2D4E444E-605F-4087-B35E-CF98677F0C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89C3B244-008F-4222-80F7-18A1F6C75F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704FAC52-3D29-48D7-80B5-EAB18F2325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8474A7A0-5188-4A01-B745-839DAEFF91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A5BC0E0B-0847-45F7-8908-86EEAAF342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6E94AAB7-30F4-4526-8689-C0042E8D89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55672B9E-8C71-40DD-8CC3-0D65D221D8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2E7C8374-6487-42D3-8517-3686A258FD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4C06EE7D-52A4-4A57-92B3-DA222DE9D6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D7EC7B3-61D4-4AAE-B29D-D70C127C66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2AAE4E26-04EA-44CD-9F63-128FE6F47D5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a:extLst>
            <a:ext uri="{FF2B5EF4-FFF2-40B4-BE49-F238E27FC236}">
              <a16:creationId xmlns:a16="http://schemas.microsoft.com/office/drawing/2014/main" id="{C004F8AE-1881-421B-B533-0F8F1F31C47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932DE4FC-A8A8-498F-B9DC-A8D2C52CAE4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A3A3DAD0-8CF0-47C6-8C85-EB46AD4E3B1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0C2AB68D-0ABB-4E8B-9FF9-658BFD1B15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EC0DC1EC-7149-4625-84CF-8B733E1FBF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811B4DBB-F813-458D-86E0-80D69DFCB4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F626184F-BED6-4995-BA71-510911E138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9B1A2141-A2EA-40A3-BC80-324BA2E1089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F3C3A12F-20E0-4D1C-8EBE-501CD725238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BC68C172-D2A0-41F5-A574-544469FEA19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a:extLst>
            <a:ext uri="{FF2B5EF4-FFF2-40B4-BE49-F238E27FC236}">
              <a16:creationId xmlns:a16="http://schemas.microsoft.com/office/drawing/2014/main" id="{2B6BF5A5-8D6B-41BB-BA49-58242C02A1E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B2DF85BA-62E6-40DC-8A17-827CD6B7B2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12BCECF5-185C-4D4C-A98B-76BA8BEAFEE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C3AECF46-2724-4F1B-B339-8172D1FE1E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7" name="直線コネクタ 546">
          <a:extLst>
            <a:ext uri="{FF2B5EF4-FFF2-40B4-BE49-F238E27FC236}">
              <a16:creationId xmlns:a16="http://schemas.microsoft.com/office/drawing/2014/main" id="{0630C4E1-FA3F-4E83-849A-0B57E1FFE156}"/>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8" name="【消防施設】&#10;有形固定資産減価償却率最小値テキスト">
          <a:extLst>
            <a:ext uri="{FF2B5EF4-FFF2-40B4-BE49-F238E27FC236}">
              <a16:creationId xmlns:a16="http://schemas.microsoft.com/office/drawing/2014/main" id="{5B21B370-0D42-4DBC-B99D-A58C50D80DDA}"/>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9" name="直線コネクタ 548">
          <a:extLst>
            <a:ext uri="{FF2B5EF4-FFF2-40B4-BE49-F238E27FC236}">
              <a16:creationId xmlns:a16="http://schemas.microsoft.com/office/drawing/2014/main" id="{53F74DFA-AF40-4A92-9756-4A6B8BCC15DD}"/>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6C614D1F-5B85-49F2-8178-05042A30CA4D}"/>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1" name="直線コネクタ 550">
          <a:extLst>
            <a:ext uri="{FF2B5EF4-FFF2-40B4-BE49-F238E27FC236}">
              <a16:creationId xmlns:a16="http://schemas.microsoft.com/office/drawing/2014/main" id="{E2E94287-6EBF-4142-99D4-FBC17A7B84D1}"/>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6B45FC4A-9BEA-4061-8848-C5A6CBF3C1E5}"/>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53" name="フローチャート: 判断 552">
          <a:extLst>
            <a:ext uri="{FF2B5EF4-FFF2-40B4-BE49-F238E27FC236}">
              <a16:creationId xmlns:a16="http://schemas.microsoft.com/office/drawing/2014/main" id="{E0BC1724-16E3-461E-8F5E-E928EC3D3F1C}"/>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4" name="フローチャート: 判断 553">
          <a:extLst>
            <a:ext uri="{FF2B5EF4-FFF2-40B4-BE49-F238E27FC236}">
              <a16:creationId xmlns:a16="http://schemas.microsoft.com/office/drawing/2014/main" id="{4202865D-ACA2-4F96-A93A-3B9D68E6BF0E}"/>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555" name="フローチャート: 判断 554">
          <a:extLst>
            <a:ext uri="{FF2B5EF4-FFF2-40B4-BE49-F238E27FC236}">
              <a16:creationId xmlns:a16="http://schemas.microsoft.com/office/drawing/2014/main" id="{23F7C3C0-7EB1-470C-8514-52F44B1EEA49}"/>
            </a:ext>
          </a:extLst>
        </xdr:cNvPr>
        <xdr:cNvSpPr/>
      </xdr:nvSpPr>
      <xdr:spPr>
        <a:xfrm>
          <a:off x="14541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B23BF968-9DA1-440B-92FE-AA38F4D8DE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A8332B76-073D-4514-B739-516CF5B0A9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B567411D-0500-40D0-A0C6-42B04F028D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5068DD16-CEC1-4B1C-A149-A8F71A1DA8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3E3683B-C111-4BDE-9E34-C99A79D41E7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83638</xdr:rowOff>
    </xdr:from>
    <xdr:to>
      <xdr:col>85</xdr:col>
      <xdr:colOff>177800</xdr:colOff>
      <xdr:row>80</xdr:row>
      <xdr:rowOff>13788</xdr:rowOff>
    </xdr:to>
    <xdr:sp macro="" textlink="">
      <xdr:nvSpPr>
        <xdr:cNvPr id="561" name="楕円 560">
          <a:extLst>
            <a:ext uri="{FF2B5EF4-FFF2-40B4-BE49-F238E27FC236}">
              <a16:creationId xmlns:a16="http://schemas.microsoft.com/office/drawing/2014/main" id="{7D6C07EF-EE15-476A-AC05-6AF57B463505}"/>
            </a:ext>
          </a:extLst>
        </xdr:cNvPr>
        <xdr:cNvSpPr/>
      </xdr:nvSpPr>
      <xdr:spPr>
        <a:xfrm>
          <a:off x="162687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106515</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F92446BE-2946-4A91-8E90-C8C9FB00384F}"/>
            </a:ext>
          </a:extLst>
        </xdr:cNvPr>
        <xdr:cNvSpPr txBox="1"/>
      </xdr:nvSpPr>
      <xdr:spPr>
        <a:xfrm>
          <a:off x="16357600" y="1347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126093</xdr:rowOff>
    </xdr:from>
    <xdr:to>
      <xdr:col>81</xdr:col>
      <xdr:colOff>101600</xdr:colOff>
      <xdr:row>80</xdr:row>
      <xdr:rowOff>56243</xdr:rowOff>
    </xdr:to>
    <xdr:sp macro="" textlink="">
      <xdr:nvSpPr>
        <xdr:cNvPr id="563" name="楕円 562">
          <a:extLst>
            <a:ext uri="{FF2B5EF4-FFF2-40B4-BE49-F238E27FC236}">
              <a16:creationId xmlns:a16="http://schemas.microsoft.com/office/drawing/2014/main" id="{2C6AD59D-D067-4586-9D92-6C607E394D4E}"/>
            </a:ext>
          </a:extLst>
        </xdr:cNvPr>
        <xdr:cNvSpPr/>
      </xdr:nvSpPr>
      <xdr:spPr>
        <a:xfrm>
          <a:off x="15430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80</xdr:row>
      <xdr:rowOff>5443</xdr:rowOff>
    </xdr:to>
    <xdr:cxnSp macro="">
      <xdr:nvCxnSpPr>
        <xdr:cNvPr id="564" name="直線コネクタ 563">
          <a:extLst>
            <a:ext uri="{FF2B5EF4-FFF2-40B4-BE49-F238E27FC236}">
              <a16:creationId xmlns:a16="http://schemas.microsoft.com/office/drawing/2014/main" id="{98FAD4C9-6298-46D6-8304-511B819C1331}"/>
            </a:ext>
          </a:extLst>
        </xdr:cNvPr>
        <xdr:cNvCxnSpPr/>
      </xdr:nvCxnSpPr>
      <xdr:spPr>
        <a:xfrm flipV="1">
          <a:off x="15481300" y="136789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565" name="楕円 564">
          <a:extLst>
            <a:ext uri="{FF2B5EF4-FFF2-40B4-BE49-F238E27FC236}">
              <a16:creationId xmlns:a16="http://schemas.microsoft.com/office/drawing/2014/main" id="{75F62F57-737B-4E62-A962-1AF4BAD7D822}"/>
            </a:ext>
          </a:extLst>
        </xdr:cNvPr>
        <xdr:cNvSpPr/>
      </xdr:nvSpPr>
      <xdr:spPr>
        <a:xfrm>
          <a:off x="14541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80</xdr:row>
      <xdr:rowOff>49530</xdr:rowOff>
    </xdr:to>
    <xdr:cxnSp macro="">
      <xdr:nvCxnSpPr>
        <xdr:cNvPr id="566" name="直線コネクタ 565">
          <a:extLst>
            <a:ext uri="{FF2B5EF4-FFF2-40B4-BE49-F238E27FC236}">
              <a16:creationId xmlns:a16="http://schemas.microsoft.com/office/drawing/2014/main" id="{C5D34CB6-0B61-4B0C-902C-0D943EDCDE11}"/>
            </a:ext>
          </a:extLst>
        </xdr:cNvPr>
        <xdr:cNvCxnSpPr/>
      </xdr:nvCxnSpPr>
      <xdr:spPr>
        <a:xfrm flipV="1">
          <a:off x="14592300" y="1372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67" name="n_1aveValue【消防施設】&#10;有形固定資産減価償却率">
          <a:extLst>
            <a:ext uri="{FF2B5EF4-FFF2-40B4-BE49-F238E27FC236}">
              <a16:creationId xmlns:a16="http://schemas.microsoft.com/office/drawing/2014/main" id="{E8D2A88E-B006-49D9-8BDC-A006545C897D}"/>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568" name="n_2aveValue【消防施設】&#10;有形固定資産減価償却率">
          <a:extLst>
            <a:ext uri="{FF2B5EF4-FFF2-40B4-BE49-F238E27FC236}">
              <a16:creationId xmlns:a16="http://schemas.microsoft.com/office/drawing/2014/main" id="{8E738673-FA57-4F1C-B310-8AEA2E2D8461}"/>
            </a:ext>
          </a:extLst>
        </xdr:cNvPr>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72770</xdr:rowOff>
    </xdr:from>
    <xdr:ext cx="405111" cy="259045"/>
    <xdr:sp macro="" textlink="">
      <xdr:nvSpPr>
        <xdr:cNvPr id="569" name="n_1mainValue【消防施設】&#10;有形固定資産減価償却率">
          <a:extLst>
            <a:ext uri="{FF2B5EF4-FFF2-40B4-BE49-F238E27FC236}">
              <a16:creationId xmlns:a16="http://schemas.microsoft.com/office/drawing/2014/main" id="{7DD7C88F-4563-46AC-9C43-D2AF01845C84}"/>
            </a:ext>
          </a:extLst>
        </xdr:cNvPr>
        <xdr:cNvSpPr txBox="1"/>
      </xdr:nvSpPr>
      <xdr:spPr>
        <a:xfrm>
          <a:off x="152660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570" name="n_2mainValue【消防施設】&#10;有形固定資産減価償却率">
          <a:extLst>
            <a:ext uri="{FF2B5EF4-FFF2-40B4-BE49-F238E27FC236}">
              <a16:creationId xmlns:a16="http://schemas.microsoft.com/office/drawing/2014/main" id="{9817C648-C395-4860-BA47-A5A8BED8CD8C}"/>
            </a:ext>
          </a:extLst>
        </xdr:cNvPr>
        <xdr:cNvSpPr txBox="1"/>
      </xdr:nvSpPr>
      <xdr:spPr>
        <a:xfrm>
          <a:off x="14389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E8959197-CBDC-4FAA-AF4B-5E989F0F85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7187818-4E28-4166-86F8-4B50FE7BBF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BC89DE54-CBC1-42AF-A3A8-2CA2EDDC09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469E9CA6-3DFE-4BED-95ED-7B3FC05AAB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CC7581E0-DB89-4F4F-A6CC-8765A1FF17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CF50B243-60D1-4D20-A577-68FDC5A60A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265F7AE6-7157-474D-8B18-DDEDC9E413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87EE308A-A872-4DC2-B4C1-FE2AD25093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CDB62213-C4AB-490E-996C-AAD2D61E30F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109DEDF2-F654-498F-A7F5-819F70DB99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a:extLst>
            <a:ext uri="{FF2B5EF4-FFF2-40B4-BE49-F238E27FC236}">
              <a16:creationId xmlns:a16="http://schemas.microsoft.com/office/drawing/2014/main" id="{2E97B62D-016C-41CF-B7A2-20090DE122F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a:extLst>
            <a:ext uri="{FF2B5EF4-FFF2-40B4-BE49-F238E27FC236}">
              <a16:creationId xmlns:a16="http://schemas.microsoft.com/office/drawing/2014/main" id="{6354AFEA-D095-437B-BFF7-8505F1736F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a:extLst>
            <a:ext uri="{FF2B5EF4-FFF2-40B4-BE49-F238E27FC236}">
              <a16:creationId xmlns:a16="http://schemas.microsoft.com/office/drawing/2014/main" id="{E237B591-B0D4-442E-AE95-92325DC4ADA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a:extLst>
            <a:ext uri="{FF2B5EF4-FFF2-40B4-BE49-F238E27FC236}">
              <a16:creationId xmlns:a16="http://schemas.microsoft.com/office/drawing/2014/main" id="{C717B328-C2FC-41E0-B3F3-DFE648810D5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a:extLst>
            <a:ext uri="{FF2B5EF4-FFF2-40B4-BE49-F238E27FC236}">
              <a16:creationId xmlns:a16="http://schemas.microsoft.com/office/drawing/2014/main" id="{F79A372B-A3E5-4ED3-8BE9-4C5DB29B80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a:extLst>
            <a:ext uri="{FF2B5EF4-FFF2-40B4-BE49-F238E27FC236}">
              <a16:creationId xmlns:a16="http://schemas.microsoft.com/office/drawing/2014/main" id="{8C3A02C9-B8D9-4D66-856C-3B5EA7A44F5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a:extLst>
            <a:ext uri="{FF2B5EF4-FFF2-40B4-BE49-F238E27FC236}">
              <a16:creationId xmlns:a16="http://schemas.microsoft.com/office/drawing/2014/main" id="{85107920-C086-46E8-B9C2-6737C775C62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a:extLst>
            <a:ext uri="{FF2B5EF4-FFF2-40B4-BE49-F238E27FC236}">
              <a16:creationId xmlns:a16="http://schemas.microsoft.com/office/drawing/2014/main" id="{284EE3D0-0080-4588-8A3E-E99F1C628E1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FC70E9D6-B11B-4734-B4DA-278546864F7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766DFD4F-DBC6-4A01-AD9F-1F683C73CE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a16="http://schemas.microsoft.com/office/drawing/2014/main" id="{BB527651-51F5-4583-A7B6-CC1DE85392B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92" name="直線コネクタ 591">
          <a:extLst>
            <a:ext uri="{FF2B5EF4-FFF2-40B4-BE49-F238E27FC236}">
              <a16:creationId xmlns:a16="http://schemas.microsoft.com/office/drawing/2014/main" id="{9B95A823-5191-4B57-896F-35D6BA804774}"/>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93" name="【消防施設】&#10;一人当たり面積最小値テキスト">
          <a:extLst>
            <a:ext uri="{FF2B5EF4-FFF2-40B4-BE49-F238E27FC236}">
              <a16:creationId xmlns:a16="http://schemas.microsoft.com/office/drawing/2014/main" id="{7B064F48-397E-4491-9EA4-BF28A194F14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94" name="直線コネクタ 593">
          <a:extLst>
            <a:ext uri="{FF2B5EF4-FFF2-40B4-BE49-F238E27FC236}">
              <a16:creationId xmlns:a16="http://schemas.microsoft.com/office/drawing/2014/main" id="{2B26C658-6336-47F2-9E21-F1BDA938BC56}"/>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5" name="【消防施設】&#10;一人当たり面積最大値テキスト">
          <a:extLst>
            <a:ext uri="{FF2B5EF4-FFF2-40B4-BE49-F238E27FC236}">
              <a16:creationId xmlns:a16="http://schemas.microsoft.com/office/drawing/2014/main" id="{D003622F-5FA7-4709-A304-4A4D412F4857}"/>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6" name="直線コネクタ 595">
          <a:extLst>
            <a:ext uri="{FF2B5EF4-FFF2-40B4-BE49-F238E27FC236}">
              <a16:creationId xmlns:a16="http://schemas.microsoft.com/office/drawing/2014/main" id="{B4E0329D-0464-4FCE-9E6B-E08A79BC241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97" name="【消防施設】&#10;一人当たり面積平均値テキスト">
          <a:extLst>
            <a:ext uri="{FF2B5EF4-FFF2-40B4-BE49-F238E27FC236}">
              <a16:creationId xmlns:a16="http://schemas.microsoft.com/office/drawing/2014/main" id="{E06E4C46-68CC-442E-A02B-F651B753DF01}"/>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8" name="フローチャート: 判断 597">
          <a:extLst>
            <a:ext uri="{FF2B5EF4-FFF2-40B4-BE49-F238E27FC236}">
              <a16:creationId xmlns:a16="http://schemas.microsoft.com/office/drawing/2014/main" id="{DFAA1857-71C2-4F55-A8DD-5A3F73E40CB3}"/>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9" name="フローチャート: 判断 598">
          <a:extLst>
            <a:ext uri="{FF2B5EF4-FFF2-40B4-BE49-F238E27FC236}">
              <a16:creationId xmlns:a16="http://schemas.microsoft.com/office/drawing/2014/main" id="{804BDFD2-AAE6-4132-9107-17A81440A767}"/>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00" name="フローチャート: 判断 599">
          <a:extLst>
            <a:ext uri="{FF2B5EF4-FFF2-40B4-BE49-F238E27FC236}">
              <a16:creationId xmlns:a16="http://schemas.microsoft.com/office/drawing/2014/main" id="{2A2B3393-20B1-40DB-BB12-92B15EDC963D}"/>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F50FD7C7-EDE5-4A42-BF79-7CB4E8AA7E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9C22849C-75D2-49C7-B821-565FC5BEF9F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C82F00E3-E2E1-4813-A343-24330F2B7F9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A480844C-C638-41FA-B7FC-36FE563198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3BEE96E6-E6A1-489A-91B7-B3EEA09846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106172</xdr:rowOff>
    </xdr:from>
    <xdr:to>
      <xdr:col>116</xdr:col>
      <xdr:colOff>114300</xdr:colOff>
      <xdr:row>83</xdr:row>
      <xdr:rowOff>36322</xdr:rowOff>
    </xdr:to>
    <xdr:sp macro="" textlink="">
      <xdr:nvSpPr>
        <xdr:cNvPr id="606" name="楕円 605">
          <a:extLst>
            <a:ext uri="{FF2B5EF4-FFF2-40B4-BE49-F238E27FC236}">
              <a16:creationId xmlns:a16="http://schemas.microsoft.com/office/drawing/2014/main" id="{4BE5AACD-479A-4B10-B552-ACB94DB49E59}"/>
            </a:ext>
          </a:extLst>
        </xdr:cNvPr>
        <xdr:cNvSpPr/>
      </xdr:nvSpPr>
      <xdr:spPr>
        <a:xfrm>
          <a:off x="22110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129049</xdr:rowOff>
    </xdr:from>
    <xdr:ext cx="469744" cy="259045"/>
    <xdr:sp macro="" textlink="">
      <xdr:nvSpPr>
        <xdr:cNvPr id="607" name="【消防施設】&#10;一人当たり面積該当値テキスト">
          <a:extLst>
            <a:ext uri="{FF2B5EF4-FFF2-40B4-BE49-F238E27FC236}">
              <a16:creationId xmlns:a16="http://schemas.microsoft.com/office/drawing/2014/main" id="{67453345-E3FC-4AC8-A2B8-4046AB67A036}"/>
            </a:ext>
          </a:extLst>
        </xdr:cNvPr>
        <xdr:cNvSpPr txBox="1"/>
      </xdr:nvSpPr>
      <xdr:spPr>
        <a:xfrm>
          <a:off x="2219960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608" name="楕円 607">
          <a:extLst>
            <a:ext uri="{FF2B5EF4-FFF2-40B4-BE49-F238E27FC236}">
              <a16:creationId xmlns:a16="http://schemas.microsoft.com/office/drawing/2014/main" id="{7961D0F9-20B2-477D-B9DE-464FBD8AD05A}"/>
            </a:ext>
          </a:extLst>
        </xdr:cNvPr>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156972</xdr:rowOff>
    </xdr:from>
    <xdr:to>
      <xdr:col>116</xdr:col>
      <xdr:colOff>63500</xdr:colOff>
      <xdr:row>82</xdr:row>
      <xdr:rowOff>161544</xdr:rowOff>
    </xdr:to>
    <xdr:cxnSp macro="">
      <xdr:nvCxnSpPr>
        <xdr:cNvPr id="609" name="直線コネクタ 608">
          <a:extLst>
            <a:ext uri="{FF2B5EF4-FFF2-40B4-BE49-F238E27FC236}">
              <a16:creationId xmlns:a16="http://schemas.microsoft.com/office/drawing/2014/main" id="{A4E4F1B2-79BE-46AF-A371-EC36D9927364}"/>
            </a:ext>
          </a:extLst>
        </xdr:cNvPr>
        <xdr:cNvCxnSpPr/>
      </xdr:nvCxnSpPr>
      <xdr:spPr>
        <a:xfrm flipV="1">
          <a:off x="21323300" y="1421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115315</xdr:rowOff>
    </xdr:from>
    <xdr:to>
      <xdr:col>107</xdr:col>
      <xdr:colOff>101600</xdr:colOff>
      <xdr:row>83</xdr:row>
      <xdr:rowOff>45465</xdr:rowOff>
    </xdr:to>
    <xdr:sp macro="" textlink="">
      <xdr:nvSpPr>
        <xdr:cNvPr id="610" name="楕円 609">
          <a:extLst>
            <a:ext uri="{FF2B5EF4-FFF2-40B4-BE49-F238E27FC236}">
              <a16:creationId xmlns:a16="http://schemas.microsoft.com/office/drawing/2014/main" id="{EE8EE504-A9DF-47DB-A5A6-4B44E5585A2E}"/>
            </a:ext>
          </a:extLst>
        </xdr:cNvPr>
        <xdr:cNvSpPr/>
      </xdr:nvSpPr>
      <xdr:spPr>
        <a:xfrm>
          <a:off x="20383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82</xdr:row>
      <xdr:rowOff>166115</xdr:rowOff>
    </xdr:to>
    <xdr:cxnSp macro="">
      <xdr:nvCxnSpPr>
        <xdr:cNvPr id="611" name="直線コネクタ 610">
          <a:extLst>
            <a:ext uri="{FF2B5EF4-FFF2-40B4-BE49-F238E27FC236}">
              <a16:creationId xmlns:a16="http://schemas.microsoft.com/office/drawing/2014/main" id="{32EEF215-1CE2-4F0D-A233-71D6274EE7FB}"/>
            </a:ext>
          </a:extLst>
        </xdr:cNvPr>
        <xdr:cNvCxnSpPr/>
      </xdr:nvCxnSpPr>
      <xdr:spPr>
        <a:xfrm flipV="1">
          <a:off x="20434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612" name="n_1aveValue【消防施設】&#10;一人当たり面積">
          <a:extLst>
            <a:ext uri="{FF2B5EF4-FFF2-40B4-BE49-F238E27FC236}">
              <a16:creationId xmlns:a16="http://schemas.microsoft.com/office/drawing/2014/main" id="{063A850A-3AEB-4784-8D0D-A17C7BFF3A9D}"/>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613" name="n_2aveValue【消防施設】&#10;一人当たり面積">
          <a:extLst>
            <a:ext uri="{FF2B5EF4-FFF2-40B4-BE49-F238E27FC236}">
              <a16:creationId xmlns:a16="http://schemas.microsoft.com/office/drawing/2014/main" id="{6AEC2554-D753-4553-A61C-9B8C4B116AB2}"/>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614" name="n_1mainValue【消防施設】&#10;一人当たり面積">
          <a:extLst>
            <a:ext uri="{FF2B5EF4-FFF2-40B4-BE49-F238E27FC236}">
              <a16:creationId xmlns:a16="http://schemas.microsoft.com/office/drawing/2014/main" id="{85EF79D5-CCD7-45D0-B1D3-E1A22B58D8B8}"/>
            </a:ext>
          </a:extLst>
        </xdr:cNvPr>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61992</xdr:rowOff>
    </xdr:from>
    <xdr:ext cx="469744" cy="259045"/>
    <xdr:sp macro="" textlink="">
      <xdr:nvSpPr>
        <xdr:cNvPr id="615" name="n_2mainValue【消防施設】&#10;一人当たり面積">
          <a:extLst>
            <a:ext uri="{FF2B5EF4-FFF2-40B4-BE49-F238E27FC236}">
              <a16:creationId xmlns:a16="http://schemas.microsoft.com/office/drawing/2014/main" id="{D58E2FBE-5C6B-4619-B1B7-6F17F2556207}"/>
            </a:ext>
          </a:extLst>
        </xdr:cNvPr>
        <xdr:cNvSpPr txBox="1"/>
      </xdr:nvSpPr>
      <xdr:spPr>
        <a:xfrm>
          <a:off x="20199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94283623-98E1-482C-B72F-A74B59EE18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83B68767-11C8-43FB-B7E7-B703C16938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89BC2A94-8AAF-4B71-8E77-D836208D01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D387209F-EC82-463D-A771-9D084D481A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63D0FAB4-D42B-43D0-A212-E13E511B4A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E8B2CA22-5536-4829-8390-121F7CC2C4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14986712-E02D-401E-94ED-698F7FA01C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D2A94DFC-7EF7-4BD0-A5C5-4A07B4067D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AD1233F0-A2DB-40AC-9DD3-11D269446B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FA3A62FC-61AA-4DD6-8AAF-C83861BD61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A0DAE592-0129-41A4-99A6-C70A984CC8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a:extLst>
            <a:ext uri="{FF2B5EF4-FFF2-40B4-BE49-F238E27FC236}">
              <a16:creationId xmlns:a16="http://schemas.microsoft.com/office/drawing/2014/main" id="{A741147D-71D2-482F-9B70-2FA0703C1E3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EAAD94BC-BBE8-476B-9583-7B2144F60B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2294DDC8-4C72-4E41-9171-57761ED474B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1383F3EA-0904-4884-B7AE-07122D35E0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2A810EA7-74FE-46A5-9AE3-E5142F2AAC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73D8C7C4-FE35-4956-9F6F-08B82D6350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8091E3AA-FE38-4D32-A408-276C1AD56D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780E3532-52D3-4A3D-B798-91E74C51BE8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341CBF32-C6A3-46B2-BA81-CC20CF84AE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B774F70D-A6AC-4852-9A3C-2248509578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a:extLst>
            <a:ext uri="{FF2B5EF4-FFF2-40B4-BE49-F238E27FC236}">
              <a16:creationId xmlns:a16="http://schemas.microsoft.com/office/drawing/2014/main" id="{2FB50BCF-32A8-4A09-987F-DCD691C0A9D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ED51197D-83C9-4672-847D-6DDD2D0FD8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6A1501B1-31C5-4092-BF5A-F5090EE5681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5F8439D1-4DEF-4C4B-B92D-5209B7DCB4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41" name="直線コネクタ 640">
          <a:extLst>
            <a:ext uri="{FF2B5EF4-FFF2-40B4-BE49-F238E27FC236}">
              <a16:creationId xmlns:a16="http://schemas.microsoft.com/office/drawing/2014/main" id="{5201C524-D2AD-4D58-961A-7D2BDE70C334}"/>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42" name="【庁舎】&#10;有形固定資産減価償却率最小値テキスト">
          <a:extLst>
            <a:ext uri="{FF2B5EF4-FFF2-40B4-BE49-F238E27FC236}">
              <a16:creationId xmlns:a16="http://schemas.microsoft.com/office/drawing/2014/main" id="{11497170-A7CB-4FA6-B5B6-7CC24335F91B}"/>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a16="http://schemas.microsoft.com/office/drawing/2014/main" id="{724982FD-9EA0-4C37-BFEF-20A3580DCF3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44" name="【庁舎】&#10;有形固定資産減価償却率最大値テキスト">
          <a:extLst>
            <a:ext uri="{FF2B5EF4-FFF2-40B4-BE49-F238E27FC236}">
              <a16:creationId xmlns:a16="http://schemas.microsoft.com/office/drawing/2014/main" id="{5484E293-CE9E-42BF-A5AC-BAC3307EAFBB}"/>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5" name="直線コネクタ 644">
          <a:extLst>
            <a:ext uri="{FF2B5EF4-FFF2-40B4-BE49-F238E27FC236}">
              <a16:creationId xmlns:a16="http://schemas.microsoft.com/office/drawing/2014/main" id="{B44D9F2D-6514-482A-86C2-77FDA58C4D45}"/>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646" name="【庁舎】&#10;有形固定資産減価償却率平均値テキスト">
          <a:extLst>
            <a:ext uri="{FF2B5EF4-FFF2-40B4-BE49-F238E27FC236}">
              <a16:creationId xmlns:a16="http://schemas.microsoft.com/office/drawing/2014/main" id="{84AFF4DE-C03B-44F5-A149-EE87F2956338}"/>
            </a:ext>
          </a:extLst>
        </xdr:cNvPr>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7" name="フローチャート: 判断 646">
          <a:extLst>
            <a:ext uri="{FF2B5EF4-FFF2-40B4-BE49-F238E27FC236}">
              <a16:creationId xmlns:a16="http://schemas.microsoft.com/office/drawing/2014/main" id="{A2E3EE3D-6D3E-4451-979C-2B6BB8E3907C}"/>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8" name="フローチャート: 判断 647">
          <a:extLst>
            <a:ext uri="{FF2B5EF4-FFF2-40B4-BE49-F238E27FC236}">
              <a16:creationId xmlns:a16="http://schemas.microsoft.com/office/drawing/2014/main" id="{F005C01F-364E-4CDD-80B7-6F49D44480B4}"/>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49" name="フローチャート: 判断 648">
          <a:extLst>
            <a:ext uri="{FF2B5EF4-FFF2-40B4-BE49-F238E27FC236}">
              <a16:creationId xmlns:a16="http://schemas.microsoft.com/office/drawing/2014/main" id="{10A1CDC1-8BDC-4635-BA2D-54BBF7619A41}"/>
            </a:ext>
          </a:extLst>
        </xdr:cNvPr>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34FBC6DF-2D7D-459A-B188-60A22B5931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FC18FF75-650B-4A8A-90A6-285F5C70F5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23829A5A-2E73-4BE3-9A54-662C69BB36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3BA0F263-A657-49F5-8A1C-C98C47AA71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6E09D8B-EEDB-4DF4-BE78-EAF2039DFE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655" name="楕円 654">
          <a:extLst>
            <a:ext uri="{FF2B5EF4-FFF2-40B4-BE49-F238E27FC236}">
              <a16:creationId xmlns:a16="http://schemas.microsoft.com/office/drawing/2014/main" id="{B9CFD93B-58C7-4733-ACEC-5A68D58BC181}"/>
            </a:ext>
          </a:extLst>
        </xdr:cNvPr>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656" name="【庁舎】&#10;有形固定資産減価償却率該当値テキスト">
          <a:extLst>
            <a:ext uri="{FF2B5EF4-FFF2-40B4-BE49-F238E27FC236}">
              <a16:creationId xmlns:a16="http://schemas.microsoft.com/office/drawing/2014/main" id="{22D895DC-0EC7-492D-8DFD-1D7203C3F7BD}"/>
            </a:ext>
          </a:extLst>
        </xdr:cNvPr>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657" name="楕円 656">
          <a:extLst>
            <a:ext uri="{FF2B5EF4-FFF2-40B4-BE49-F238E27FC236}">
              <a16:creationId xmlns:a16="http://schemas.microsoft.com/office/drawing/2014/main" id="{9E72BE02-FAC8-485A-8DB4-AD910B8DA536}"/>
            </a:ext>
          </a:extLst>
        </xdr:cNvPr>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32113</xdr:rowOff>
    </xdr:to>
    <xdr:cxnSp macro="">
      <xdr:nvCxnSpPr>
        <xdr:cNvPr id="658" name="直線コネクタ 657">
          <a:extLst>
            <a:ext uri="{FF2B5EF4-FFF2-40B4-BE49-F238E27FC236}">
              <a16:creationId xmlns:a16="http://schemas.microsoft.com/office/drawing/2014/main" id="{2E910263-0D9D-4768-B9C2-8C0BB345FA9B}"/>
            </a:ext>
          </a:extLst>
        </xdr:cNvPr>
        <xdr:cNvCxnSpPr/>
      </xdr:nvCxnSpPr>
      <xdr:spPr>
        <a:xfrm flipV="1">
          <a:off x="15481300" y="179919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59" name="楕円 658">
          <a:extLst>
            <a:ext uri="{FF2B5EF4-FFF2-40B4-BE49-F238E27FC236}">
              <a16:creationId xmlns:a16="http://schemas.microsoft.com/office/drawing/2014/main" id="{3E04DF7C-DB76-488F-A216-CF99D2D524D7}"/>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53339</xdr:rowOff>
    </xdr:to>
    <xdr:cxnSp macro="">
      <xdr:nvCxnSpPr>
        <xdr:cNvPr id="660" name="直線コネクタ 659">
          <a:extLst>
            <a:ext uri="{FF2B5EF4-FFF2-40B4-BE49-F238E27FC236}">
              <a16:creationId xmlns:a16="http://schemas.microsoft.com/office/drawing/2014/main" id="{28B07FAE-02C2-4886-98F2-980C8F3C2085}"/>
            </a:ext>
          </a:extLst>
        </xdr:cNvPr>
        <xdr:cNvCxnSpPr/>
      </xdr:nvCxnSpPr>
      <xdr:spPr>
        <a:xfrm flipV="1">
          <a:off x="14592300" y="180343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661" name="n_1aveValue【庁舎】&#10;有形固定資産減価償却率">
          <a:extLst>
            <a:ext uri="{FF2B5EF4-FFF2-40B4-BE49-F238E27FC236}">
              <a16:creationId xmlns:a16="http://schemas.microsoft.com/office/drawing/2014/main" id="{B21CFEB7-0BE3-49B9-8AB9-D71B10F47345}"/>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662" name="n_2aveValue【庁舎】&#10;有形固定資産減価償却率">
          <a:extLst>
            <a:ext uri="{FF2B5EF4-FFF2-40B4-BE49-F238E27FC236}">
              <a16:creationId xmlns:a16="http://schemas.microsoft.com/office/drawing/2014/main" id="{6913DD88-2248-4764-8AB3-1D7EBFC2C7F0}"/>
            </a:ext>
          </a:extLst>
        </xdr:cNvPr>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663" name="n_1mainValue【庁舎】&#10;有形固定資産減価償却率">
          <a:extLst>
            <a:ext uri="{FF2B5EF4-FFF2-40B4-BE49-F238E27FC236}">
              <a16:creationId xmlns:a16="http://schemas.microsoft.com/office/drawing/2014/main" id="{34CB2916-938D-4E04-B40D-1DFB7EE5EA76}"/>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64" name="n_2mainValue【庁舎】&#10;有形固定資産減価償却率">
          <a:extLst>
            <a:ext uri="{FF2B5EF4-FFF2-40B4-BE49-F238E27FC236}">
              <a16:creationId xmlns:a16="http://schemas.microsoft.com/office/drawing/2014/main" id="{C9A3C524-15D2-41F8-8DD7-15D751667017}"/>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3EC331A3-DF62-4304-9A06-F4AB7DBD29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3A623E64-8F6A-4C5A-8C29-9349F82233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E9CEA015-3E4F-4FAC-B07D-288672E734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A877EA0-2536-498C-92E5-9F27B9E79D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2D18022C-BFD8-424C-8112-091D902DDA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8B10A07E-1A9D-4196-BDA1-0AD7902809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9A960071-B7A0-42BF-A6A7-62A9FBCA62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D06D445D-90E7-4FCB-8426-4C03C8322C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88A515B5-3E34-401A-B161-66642077AD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6AD82CC6-9A8F-44BE-A744-F2073A47A2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60B041F9-C9DC-47E9-BD26-86310B533D2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12CAF9AC-DC76-46F7-89B1-C2D2B7CF5E9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44926524-8F60-47DD-BD60-1428C26C27D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51EEF854-CFE5-4D51-BD67-586D0C68916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EFDD2A0A-3992-471A-A06D-08A3219D0B5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5EA6017E-B1DF-4C11-98C8-F993BD87AFA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DE7E4211-B63B-46C3-80D2-F13283CE162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4FD3611F-0014-4123-9622-F181CE2A7B2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BFECD46-30B8-4ADB-8448-67E0771FFEF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E6A65120-8768-44B2-9D1A-DA5C8857234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212C9D19-7044-464F-8B95-303C316585D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AA29CFDA-4E78-490F-A329-B9ED3F448C7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B1C842A9-A9D2-46B9-8C29-9A05B04741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BB3A2487-B1D7-4BAF-A15C-00320EE752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a:extLst>
            <a:ext uri="{FF2B5EF4-FFF2-40B4-BE49-F238E27FC236}">
              <a16:creationId xmlns:a16="http://schemas.microsoft.com/office/drawing/2014/main" id="{3ABAF3B7-4698-4064-B780-E0AA7161820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90" name="直線コネクタ 689">
          <a:extLst>
            <a:ext uri="{FF2B5EF4-FFF2-40B4-BE49-F238E27FC236}">
              <a16:creationId xmlns:a16="http://schemas.microsoft.com/office/drawing/2014/main" id="{15D9CF74-5858-41AB-85EA-8E2332121C0E}"/>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91" name="【庁舎】&#10;一人当たり面積最小値テキスト">
          <a:extLst>
            <a:ext uri="{FF2B5EF4-FFF2-40B4-BE49-F238E27FC236}">
              <a16:creationId xmlns:a16="http://schemas.microsoft.com/office/drawing/2014/main" id="{B443AD19-3812-4AFC-9AF4-A25C226998F7}"/>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92" name="直線コネクタ 691">
          <a:extLst>
            <a:ext uri="{FF2B5EF4-FFF2-40B4-BE49-F238E27FC236}">
              <a16:creationId xmlns:a16="http://schemas.microsoft.com/office/drawing/2014/main" id="{791D3DE1-299E-4DA7-985C-257B442AFCE2}"/>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93" name="【庁舎】&#10;一人当たり面積最大値テキスト">
          <a:extLst>
            <a:ext uri="{FF2B5EF4-FFF2-40B4-BE49-F238E27FC236}">
              <a16:creationId xmlns:a16="http://schemas.microsoft.com/office/drawing/2014/main" id="{786ED19C-BCB9-402B-A6CB-DDDEFFF746C5}"/>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94" name="直線コネクタ 693">
          <a:extLst>
            <a:ext uri="{FF2B5EF4-FFF2-40B4-BE49-F238E27FC236}">
              <a16:creationId xmlns:a16="http://schemas.microsoft.com/office/drawing/2014/main" id="{593DD855-7319-4DC0-B5C1-1882F45D45A4}"/>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95" name="【庁舎】&#10;一人当たり面積平均値テキスト">
          <a:extLst>
            <a:ext uri="{FF2B5EF4-FFF2-40B4-BE49-F238E27FC236}">
              <a16:creationId xmlns:a16="http://schemas.microsoft.com/office/drawing/2014/main" id="{68DAFC6A-EAE6-4BF3-9A99-1D0F6B2F347B}"/>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6" name="フローチャート: 判断 695">
          <a:extLst>
            <a:ext uri="{FF2B5EF4-FFF2-40B4-BE49-F238E27FC236}">
              <a16:creationId xmlns:a16="http://schemas.microsoft.com/office/drawing/2014/main" id="{A5BBF2F2-A75C-45B6-91DA-0DD6C56468C4}"/>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7" name="フローチャート: 判断 696">
          <a:extLst>
            <a:ext uri="{FF2B5EF4-FFF2-40B4-BE49-F238E27FC236}">
              <a16:creationId xmlns:a16="http://schemas.microsoft.com/office/drawing/2014/main" id="{B016F98A-6D7A-4278-99A6-F5DA06FB7153}"/>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698" name="フローチャート: 判断 697">
          <a:extLst>
            <a:ext uri="{FF2B5EF4-FFF2-40B4-BE49-F238E27FC236}">
              <a16:creationId xmlns:a16="http://schemas.microsoft.com/office/drawing/2014/main" id="{FF517EDE-D064-4BC2-8ABE-BD34858EF242}"/>
            </a:ext>
          </a:extLst>
        </xdr:cNvPr>
        <xdr:cNvSpPr/>
      </xdr:nvSpPr>
      <xdr:spPr>
        <a:xfrm>
          <a:off x="20383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AE49B9BA-E5A7-4DED-B3F8-1A83110F0E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E8C317D-F86A-467C-8FA8-839D2AE17E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316A3F94-A342-4144-A748-896795E6CE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3D9B7C9D-A212-4173-AFD6-33F052F9BE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C037049-F70C-484F-9402-56F439402E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96701</xdr:rowOff>
    </xdr:from>
    <xdr:to>
      <xdr:col>116</xdr:col>
      <xdr:colOff>114300</xdr:colOff>
      <xdr:row>108</xdr:row>
      <xdr:rowOff>26851</xdr:rowOff>
    </xdr:to>
    <xdr:sp macro="" textlink="">
      <xdr:nvSpPr>
        <xdr:cNvPr id="704" name="楕円 703">
          <a:extLst>
            <a:ext uri="{FF2B5EF4-FFF2-40B4-BE49-F238E27FC236}">
              <a16:creationId xmlns:a16="http://schemas.microsoft.com/office/drawing/2014/main" id="{40FE2153-DC90-4D07-8892-D1F1E96FDF7B}"/>
            </a:ext>
          </a:extLst>
        </xdr:cNvPr>
        <xdr:cNvSpPr/>
      </xdr:nvSpPr>
      <xdr:spPr>
        <a:xfrm>
          <a:off x="221107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75128</xdr:rowOff>
    </xdr:from>
    <xdr:ext cx="469744" cy="259045"/>
    <xdr:sp macro="" textlink="">
      <xdr:nvSpPr>
        <xdr:cNvPr id="705" name="【庁舎】&#10;一人当たり面積該当値テキスト">
          <a:extLst>
            <a:ext uri="{FF2B5EF4-FFF2-40B4-BE49-F238E27FC236}">
              <a16:creationId xmlns:a16="http://schemas.microsoft.com/office/drawing/2014/main" id="{162FAFDE-D6C2-4262-92C2-F2384AFD4399}"/>
            </a:ext>
          </a:extLst>
        </xdr:cNvPr>
        <xdr:cNvSpPr txBox="1"/>
      </xdr:nvSpPr>
      <xdr:spPr>
        <a:xfrm>
          <a:off x="22199600"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99968</xdr:rowOff>
    </xdr:from>
    <xdr:to>
      <xdr:col>112</xdr:col>
      <xdr:colOff>38100</xdr:colOff>
      <xdr:row>108</xdr:row>
      <xdr:rowOff>30118</xdr:rowOff>
    </xdr:to>
    <xdr:sp macro="" textlink="">
      <xdr:nvSpPr>
        <xdr:cNvPr id="706" name="楕円 705">
          <a:extLst>
            <a:ext uri="{FF2B5EF4-FFF2-40B4-BE49-F238E27FC236}">
              <a16:creationId xmlns:a16="http://schemas.microsoft.com/office/drawing/2014/main" id="{0B428009-11FB-43F0-B26B-96BD5BB303C2}"/>
            </a:ext>
          </a:extLst>
        </xdr:cNvPr>
        <xdr:cNvSpPr/>
      </xdr:nvSpPr>
      <xdr:spPr>
        <a:xfrm>
          <a:off x="21272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147501</xdr:rowOff>
    </xdr:from>
    <xdr:to>
      <xdr:col>116</xdr:col>
      <xdr:colOff>63500</xdr:colOff>
      <xdr:row>107</xdr:row>
      <xdr:rowOff>150768</xdr:rowOff>
    </xdr:to>
    <xdr:cxnSp macro="">
      <xdr:nvCxnSpPr>
        <xdr:cNvPr id="707" name="直線コネクタ 706">
          <a:extLst>
            <a:ext uri="{FF2B5EF4-FFF2-40B4-BE49-F238E27FC236}">
              <a16:creationId xmlns:a16="http://schemas.microsoft.com/office/drawing/2014/main" id="{CC8B05D8-925A-44F6-A90B-16DA85D5DA2B}"/>
            </a:ext>
          </a:extLst>
        </xdr:cNvPr>
        <xdr:cNvCxnSpPr/>
      </xdr:nvCxnSpPr>
      <xdr:spPr>
        <a:xfrm flipV="1">
          <a:off x="21323300" y="184926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101056</xdr:rowOff>
    </xdr:from>
    <xdr:to>
      <xdr:col>107</xdr:col>
      <xdr:colOff>101600</xdr:colOff>
      <xdr:row>108</xdr:row>
      <xdr:rowOff>31206</xdr:rowOff>
    </xdr:to>
    <xdr:sp macro="" textlink="">
      <xdr:nvSpPr>
        <xdr:cNvPr id="708" name="楕円 707">
          <a:extLst>
            <a:ext uri="{FF2B5EF4-FFF2-40B4-BE49-F238E27FC236}">
              <a16:creationId xmlns:a16="http://schemas.microsoft.com/office/drawing/2014/main" id="{B3AB3D1E-50B3-4E78-8289-8CD0DEEAEDD0}"/>
            </a:ext>
          </a:extLst>
        </xdr:cNvPr>
        <xdr:cNvSpPr/>
      </xdr:nvSpPr>
      <xdr:spPr>
        <a:xfrm>
          <a:off x="20383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150768</xdr:rowOff>
    </xdr:from>
    <xdr:to>
      <xdr:col>111</xdr:col>
      <xdr:colOff>177800</xdr:colOff>
      <xdr:row>107</xdr:row>
      <xdr:rowOff>151856</xdr:rowOff>
    </xdr:to>
    <xdr:cxnSp macro="">
      <xdr:nvCxnSpPr>
        <xdr:cNvPr id="709" name="直線コネクタ 708">
          <a:extLst>
            <a:ext uri="{FF2B5EF4-FFF2-40B4-BE49-F238E27FC236}">
              <a16:creationId xmlns:a16="http://schemas.microsoft.com/office/drawing/2014/main" id="{2D5237DC-0438-4FB2-9769-EBFDE2BA6124}"/>
            </a:ext>
          </a:extLst>
        </xdr:cNvPr>
        <xdr:cNvCxnSpPr/>
      </xdr:nvCxnSpPr>
      <xdr:spPr>
        <a:xfrm flipV="1">
          <a:off x="20434300" y="184959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10" name="n_1aveValue【庁舎】&#10;一人当たり面積">
          <a:extLst>
            <a:ext uri="{FF2B5EF4-FFF2-40B4-BE49-F238E27FC236}">
              <a16:creationId xmlns:a16="http://schemas.microsoft.com/office/drawing/2014/main" id="{2F96E0DC-DA57-41AC-ACA8-F725BE93D30E}"/>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22696</xdr:rowOff>
    </xdr:from>
    <xdr:ext cx="469744" cy="259045"/>
    <xdr:sp macro="" textlink="">
      <xdr:nvSpPr>
        <xdr:cNvPr id="711" name="n_2aveValue【庁舎】&#10;一人当たり面積">
          <a:extLst>
            <a:ext uri="{FF2B5EF4-FFF2-40B4-BE49-F238E27FC236}">
              <a16:creationId xmlns:a16="http://schemas.microsoft.com/office/drawing/2014/main" id="{A8C8D591-58E6-4802-85AE-5041B098565B}"/>
            </a:ext>
          </a:extLst>
        </xdr:cNvPr>
        <xdr:cNvSpPr txBox="1"/>
      </xdr:nvSpPr>
      <xdr:spPr>
        <a:xfrm>
          <a:off x="20199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46645</xdr:rowOff>
    </xdr:from>
    <xdr:ext cx="469744" cy="259045"/>
    <xdr:sp macro="" textlink="">
      <xdr:nvSpPr>
        <xdr:cNvPr id="712" name="n_1mainValue【庁舎】&#10;一人当たり面積">
          <a:extLst>
            <a:ext uri="{FF2B5EF4-FFF2-40B4-BE49-F238E27FC236}">
              <a16:creationId xmlns:a16="http://schemas.microsoft.com/office/drawing/2014/main" id="{B4A22529-34F1-4321-BEF4-953A96989597}"/>
            </a:ext>
          </a:extLst>
        </xdr:cNvPr>
        <xdr:cNvSpPr txBox="1"/>
      </xdr:nvSpPr>
      <xdr:spPr>
        <a:xfrm>
          <a:off x="21075727" y="1822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22333</xdr:rowOff>
    </xdr:from>
    <xdr:ext cx="469744" cy="259045"/>
    <xdr:sp macro="" textlink="">
      <xdr:nvSpPr>
        <xdr:cNvPr id="713" name="n_2mainValue【庁舎】&#10;一人当たり面積">
          <a:extLst>
            <a:ext uri="{FF2B5EF4-FFF2-40B4-BE49-F238E27FC236}">
              <a16:creationId xmlns:a16="http://schemas.microsoft.com/office/drawing/2014/main" id="{C94AB190-4F08-4CC3-9933-225D7E85DDCB}"/>
            </a:ext>
          </a:extLst>
        </xdr:cNvPr>
        <xdr:cNvSpPr txBox="1"/>
      </xdr:nvSpPr>
      <xdr:spPr>
        <a:xfrm>
          <a:off x="20199427" y="185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C36F847E-EDC1-4A65-B80E-E7DE78DB98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69A14D4A-CD4B-4030-9C6C-696E8BF9B3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8B434DE7-D7BA-4963-B343-3A2AF54B39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有形固定資産減価償却率が類似団体内平均と比べて低くなっている。建築年が平成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年と他団体に比べ比較的新しいことが要因として挙げられる。現状では、大規模な改修等は必要がないため、その都度修繕等により長寿命化を図っていく。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有形固定資産減価償却率が類似団体内平均と比べて高くなっている。建築年が昭和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年と既に</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年が経過していることが要因として挙げられる。平成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年度に耐震改修事業、平成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給排水設備改修事業等の実施により長寿命化を図っているが、古い施設のため毎年不具合等が生じ、その都度多額の修繕費が掛かってきている状況である。今後は、個別施設計画等により計画的に修繕・改修等を行っ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年度において耐震改修事業を実施したことで、それ以前の減価償却率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％まで数値が改善している。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年にかけて建設した町総合文化センターは、減価償却率でみると</a:t>
          </a:r>
          <a:r>
            <a:rPr kumimoji="1" lang="en-US" altLang="ja-JP" sz="1100">
              <a:solidFill>
                <a:schemeClr val="dk1"/>
              </a:solidFill>
              <a:effectLst/>
              <a:latin typeface="+mn-lt"/>
              <a:ea typeface="+mn-ea"/>
              <a:cs typeface="+mn-cs"/>
            </a:rPr>
            <a:t>58.0%</a:t>
          </a:r>
          <a:r>
            <a:rPr kumimoji="1" lang="ja-JP" altLang="en-US" sz="1100">
              <a:solidFill>
                <a:schemeClr val="dk1"/>
              </a:solidFill>
              <a:effectLst/>
              <a:latin typeface="+mn-lt"/>
              <a:ea typeface="+mn-ea"/>
              <a:cs typeface="+mn-cs"/>
            </a:rPr>
            <a:t>とほぼ類団平均と遜色ない値となっているが、各所で経年劣化による建物の消耗や、ホールの吊物、照明など機械設備機器等の不具合も生じており、利用者に快適に使用していただくためにも早急に改修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財政力指数は</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年度決算では、前年度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0.60</a:t>
          </a:r>
          <a:r>
            <a:rPr lang="ja-JP" altLang="ja-JP" sz="1100" b="0" i="0" baseline="0">
              <a:solidFill>
                <a:schemeClr val="dk1"/>
              </a:solidFill>
              <a:effectLst/>
              <a:latin typeface="+mn-lt"/>
              <a:ea typeface="+mn-ea"/>
              <a:cs typeface="+mn-cs"/>
            </a:rPr>
            <a:t>となっている。類似団体の平均</a:t>
          </a:r>
          <a:r>
            <a:rPr lang="en-US" altLang="ja-JP" sz="1100" b="0" i="0" baseline="0">
              <a:solidFill>
                <a:schemeClr val="dk1"/>
              </a:solidFill>
              <a:effectLst/>
              <a:latin typeface="+mn-lt"/>
              <a:ea typeface="+mn-ea"/>
              <a:cs typeface="+mn-cs"/>
            </a:rPr>
            <a:t>(0.66</a:t>
          </a:r>
          <a:r>
            <a:rPr lang="ja-JP" altLang="ja-JP" sz="1100" b="0" i="0" baseline="0">
              <a:solidFill>
                <a:schemeClr val="dk1"/>
              </a:solidFill>
              <a:effectLst/>
              <a:latin typeface="+mn-lt"/>
              <a:ea typeface="+mn-ea"/>
              <a:cs typeface="+mn-cs"/>
            </a:rPr>
            <a:t>）では下回っているが、全国（</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0.40</a:t>
          </a:r>
          <a:r>
            <a:rPr lang="ja-JP" altLang="ja-JP" sz="1100" b="0" i="0" baseline="0">
              <a:solidFill>
                <a:schemeClr val="dk1"/>
              </a:solidFill>
              <a:effectLst/>
              <a:latin typeface="+mn-lt"/>
              <a:ea typeface="+mn-ea"/>
              <a:cs typeface="+mn-cs"/>
            </a:rPr>
            <a:t>）の平均は上回っている。</a:t>
          </a:r>
          <a:endParaRPr lang="ja-JP" altLang="ja-JP" sz="1400">
            <a:effectLst/>
          </a:endParaRPr>
        </a:p>
        <a:p>
          <a:pPr rtl="0"/>
          <a:r>
            <a:rPr lang="ja-JP" altLang="ja-JP" sz="1100" b="0" i="0" baseline="0">
              <a:solidFill>
                <a:schemeClr val="dk1"/>
              </a:solidFill>
              <a:effectLst/>
              <a:latin typeface="+mn-lt"/>
              <a:ea typeface="+mn-ea"/>
              <a:cs typeface="+mn-cs"/>
            </a:rPr>
            <a:t>　町土の</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経常収支比率は、</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年度決算までは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％台を維持して</a:t>
          </a:r>
          <a:r>
            <a:rPr lang="ja-JP" altLang="en-US" sz="1100" b="0" i="0" baseline="0">
              <a:solidFill>
                <a:schemeClr val="dk1"/>
              </a:solidFill>
              <a:effectLst/>
              <a:latin typeface="+mn-lt"/>
              <a:ea typeface="+mn-ea"/>
              <a:cs typeface="+mn-cs"/>
            </a:rPr>
            <a:t>きたが、</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80.0%</a:t>
          </a:r>
          <a:r>
            <a:rPr lang="ja-JP" altLang="en-US" sz="1100" b="0" i="0" baseline="0">
              <a:solidFill>
                <a:schemeClr val="dk1"/>
              </a:solidFill>
              <a:effectLst/>
              <a:latin typeface="+mn-lt"/>
              <a:ea typeface="+mn-ea"/>
              <a:cs typeface="+mn-cs"/>
            </a:rPr>
            <a:t>と近年増加傾向にある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要因としては、公債費が年々増加していることが影響している。</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90.7</a:t>
          </a:r>
          <a:r>
            <a:rPr lang="ja-JP" altLang="ja-JP" sz="1100" b="0" i="0" baseline="0">
              <a:solidFill>
                <a:schemeClr val="dk1"/>
              </a:solidFill>
              <a:effectLst/>
              <a:latin typeface="+mn-lt"/>
              <a:ea typeface="+mn-ea"/>
              <a:cs typeface="+mn-cs"/>
            </a:rPr>
            <a:t>％）の中では上位の数値であり、全国（</a:t>
          </a:r>
          <a:r>
            <a:rPr lang="en-US" altLang="ja-JP" sz="1100" b="0" i="0" baseline="0">
              <a:solidFill>
                <a:schemeClr val="dk1"/>
              </a:solidFill>
              <a:effectLst/>
              <a:latin typeface="+mn-lt"/>
              <a:ea typeface="+mn-ea"/>
              <a:cs typeface="+mn-cs"/>
            </a:rPr>
            <a:t>92.8</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86.5</a:t>
          </a:r>
          <a:r>
            <a:rPr lang="ja-JP" altLang="ja-JP" sz="1100" b="0" i="0" baseline="0">
              <a:solidFill>
                <a:schemeClr val="dk1"/>
              </a:solidFill>
              <a:effectLst/>
              <a:latin typeface="+mn-lt"/>
              <a:ea typeface="+mn-ea"/>
              <a:cs typeface="+mn-cs"/>
            </a:rPr>
            <a:t>％）の平均に対しても大きく下回っている。</a:t>
          </a:r>
          <a:endParaRPr lang="ja-JP" altLang="ja-JP" sz="1400">
            <a:effectLst/>
          </a:endParaRPr>
        </a:p>
        <a:p>
          <a:pPr rtl="0"/>
          <a:r>
            <a:rPr lang="ja-JP" altLang="ja-JP" sz="1100" b="0" i="0" baseline="0">
              <a:solidFill>
                <a:schemeClr val="dk1"/>
              </a:solidFill>
              <a:effectLst/>
              <a:latin typeface="+mn-lt"/>
              <a:ea typeface="+mn-ea"/>
              <a:cs typeface="+mn-cs"/>
            </a:rPr>
            <a:t>　比率改善の大きな要因としては、持続可能な健全財政構築のために策定した</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に基づく人件費の抑制、公債費の縮減によるものと考えている。今後も行財政改革への取り組みを通じ経常経費の削減に努めていく。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60</xdr:row>
      <xdr:rowOff>105833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805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59</xdr:row>
      <xdr:rowOff>132504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1434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116417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434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158979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7831</xdr:rowOff>
    </xdr:from>
    <xdr:to>
      <xdr:col>11</xdr:col>
      <xdr:colOff>31750</xdr:colOff>
      <xdr:row>59</xdr:row>
      <xdr:rowOff>116417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23381"/>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81704</xdr:rowOff>
    </xdr:from>
    <xdr:to>
      <xdr:col>19</xdr:col>
      <xdr:colOff>184150</xdr:colOff>
      <xdr:row>60</xdr:row>
      <xdr:rowOff>11854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22031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128481</xdr:rowOff>
    </xdr:from>
    <xdr:to>
      <xdr:col>7</xdr:col>
      <xdr:colOff>31750</xdr:colOff>
      <xdr:row>59</xdr:row>
      <xdr:rowOff>58631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68808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人当たり人件費・物件費等決算額は、類似団体平均で</a:t>
          </a:r>
          <a:r>
            <a:rPr lang="en-US" altLang="ja-JP" sz="1100" b="0" i="0" baseline="0">
              <a:solidFill>
                <a:schemeClr val="dk1"/>
              </a:solidFill>
              <a:effectLst/>
              <a:latin typeface="+mn-lt"/>
              <a:ea typeface="+mn-ea"/>
              <a:cs typeface="+mn-cs"/>
            </a:rPr>
            <a:t>5,117</a:t>
          </a:r>
          <a:r>
            <a:rPr lang="ja-JP" altLang="ja-JP" sz="1100" b="0" i="0" baseline="0">
              <a:solidFill>
                <a:schemeClr val="dk1"/>
              </a:solidFill>
              <a:effectLst/>
              <a:latin typeface="+mn-lt"/>
              <a:ea typeface="+mn-ea"/>
              <a:cs typeface="+mn-cs"/>
            </a:rPr>
            <a:t>円上回っているが、全国及び長野県の平均では下回っている。</a:t>
          </a:r>
          <a:endParaRPr lang="ja-JP" altLang="ja-JP" sz="1400">
            <a:effectLst/>
          </a:endParaRPr>
        </a:p>
        <a:p>
          <a:pPr rtl="0"/>
          <a:r>
            <a:rPr lang="ja-JP" altLang="ja-JP" sz="1100" b="0" i="0" baseline="0">
              <a:solidFill>
                <a:schemeClr val="dk1"/>
              </a:solidFill>
              <a:effectLst/>
              <a:latin typeface="+mn-lt"/>
              <a:ea typeface="+mn-ea"/>
              <a:cs typeface="+mn-cs"/>
            </a:rPr>
            <a:t>　財政の硬直化を招くとされる義務的経費である人件費は、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400">
            <a:effectLst/>
          </a:endParaRPr>
        </a:p>
        <a:p>
          <a:pPr rtl="0"/>
          <a:r>
            <a:rPr lang="ja-JP" altLang="ja-JP" sz="1100" b="0" i="0" baseline="0">
              <a:solidFill>
                <a:schemeClr val="dk1"/>
              </a:solidFill>
              <a:effectLst/>
              <a:latin typeface="+mn-lt"/>
              <a:ea typeface="+mn-ea"/>
              <a:cs typeface="+mn-cs"/>
            </a:rPr>
            <a:t>　物件費においては、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年度からも年々増加傾向となっていることから、最小の経費で最大の効果が上がるよう行財政運営に努めていく。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126288</xdr:rowOff>
    </xdr:from>
    <xdr:to>
      <xdr:col>23</xdr:col>
      <xdr:colOff>133350</xdr:colOff>
      <xdr:row>83</xdr:row>
      <xdr:rowOff>137283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56638"/>
          <a:ext cx="8382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137283</xdr:rowOff>
    </xdr:from>
    <xdr:to>
      <xdr:col>19</xdr:col>
      <xdr:colOff>133350</xdr:colOff>
      <xdr:row>83</xdr:row>
      <xdr:rowOff>160955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67633"/>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147120</xdr:rowOff>
    </xdr:from>
    <xdr:to>
      <xdr:col>15</xdr:col>
      <xdr:colOff>82550</xdr:colOff>
      <xdr:row>83</xdr:row>
      <xdr:rowOff>160955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77470"/>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11730</xdr:rowOff>
    </xdr:from>
    <xdr:to>
      <xdr:col>15</xdr:col>
      <xdr:colOff>133350</xdr:colOff>
      <xdr:row>84</xdr:row>
      <xdr:rowOff>113330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98107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90962</xdr:rowOff>
    </xdr:from>
    <xdr:to>
      <xdr:col>11</xdr:col>
      <xdr:colOff>31750</xdr:colOff>
      <xdr:row>83</xdr:row>
      <xdr:rowOff>147120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21312"/>
          <a:ext cx="889000" cy="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75488</xdr:rowOff>
    </xdr:from>
    <xdr:to>
      <xdr:col>23</xdr:col>
      <xdr:colOff>184150</xdr:colOff>
      <xdr:row>84</xdr:row>
      <xdr:rowOff>5638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47565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86483</xdr:rowOff>
    </xdr:from>
    <xdr:to>
      <xdr:col>19</xdr:col>
      <xdr:colOff>184150</xdr:colOff>
      <xdr:row>84</xdr:row>
      <xdr:rowOff>16633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1410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0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110155</xdr:rowOff>
    </xdr:from>
    <xdr:to>
      <xdr:col>15</xdr:col>
      <xdr:colOff>133350</xdr:colOff>
      <xdr:row>84</xdr:row>
      <xdr:rowOff>40305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50482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0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96320</xdr:rowOff>
    </xdr:from>
    <xdr:to>
      <xdr:col>11</xdr:col>
      <xdr:colOff>82550</xdr:colOff>
      <xdr:row>84</xdr:row>
      <xdr:rowOff>26470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11247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40162</xdr:rowOff>
    </xdr:from>
    <xdr:to>
      <xdr:col>7</xdr:col>
      <xdr:colOff>31750</xdr:colOff>
      <xdr:row>83</xdr:row>
      <xdr:rowOff>141762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126539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5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95.9%</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97.3</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99.1</a:t>
          </a:r>
          <a:r>
            <a:rPr kumimoji="1" lang="ja-JP" altLang="ja-JP" sz="1100">
              <a:solidFill>
                <a:schemeClr val="dk1"/>
              </a:solidFill>
              <a:effectLst/>
              <a:latin typeface="+mn-lt"/>
              <a:ea typeface="+mn-ea"/>
              <a:cs typeface="+mn-cs"/>
            </a:rPr>
            <a:t>％）、全国町村平均（</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％）の全てと比較してもまだまだ低水準であると言える。</a:t>
          </a:r>
          <a:endParaRPr lang="ja-JP" altLang="ja-JP" sz="1400">
            <a:effectLst/>
          </a:endParaRPr>
        </a:p>
        <a:p>
          <a:r>
            <a:rPr kumimoji="1" lang="ja-JP" altLang="ja-JP" sz="11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18345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7710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55739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人口千人当たり職員数は、類似団体平均（</a:t>
          </a:r>
          <a:r>
            <a:rPr lang="en-US" altLang="ja-JP" sz="1000" b="0" i="0" baseline="0">
              <a:solidFill>
                <a:schemeClr val="dk1"/>
              </a:solidFill>
              <a:effectLst/>
              <a:latin typeface="+mn-lt"/>
              <a:ea typeface="+mn-ea"/>
              <a:cs typeface="+mn-cs"/>
            </a:rPr>
            <a:t>6.42</a:t>
          </a:r>
          <a:r>
            <a:rPr lang="ja-JP" altLang="ja-JP" sz="1000" b="0" i="0" baseline="0">
              <a:solidFill>
                <a:schemeClr val="dk1"/>
              </a:solidFill>
              <a:effectLst/>
              <a:latin typeface="+mn-lt"/>
              <a:ea typeface="+mn-ea"/>
              <a:cs typeface="+mn-cs"/>
            </a:rPr>
            <a:t>人）、全国平均（</a:t>
          </a:r>
          <a:r>
            <a:rPr lang="en-US" altLang="ja-JP" sz="1000" b="0" i="0" baseline="0">
              <a:solidFill>
                <a:schemeClr val="dk1"/>
              </a:solidFill>
              <a:effectLst/>
              <a:latin typeface="+mn-lt"/>
              <a:ea typeface="+mn-ea"/>
              <a:cs typeface="+mn-cs"/>
            </a:rPr>
            <a:t>7.91</a:t>
          </a:r>
          <a:r>
            <a:rPr lang="ja-JP" altLang="ja-JP" sz="1000" b="0" i="0" baseline="0">
              <a:solidFill>
                <a:schemeClr val="dk1"/>
              </a:solidFill>
              <a:effectLst/>
              <a:latin typeface="+mn-lt"/>
              <a:ea typeface="+mn-ea"/>
              <a:cs typeface="+mn-cs"/>
            </a:rPr>
            <a:t>人）、長野県平均（</a:t>
          </a:r>
          <a:r>
            <a:rPr lang="en-US" altLang="ja-JP" sz="1000" b="0" i="0" baseline="0">
              <a:solidFill>
                <a:schemeClr val="dk1"/>
              </a:solidFill>
              <a:effectLst/>
              <a:latin typeface="+mn-lt"/>
              <a:ea typeface="+mn-ea"/>
              <a:cs typeface="+mn-cs"/>
            </a:rPr>
            <a:t>8.01</a:t>
          </a:r>
          <a:r>
            <a:rPr lang="ja-JP" altLang="ja-JP" sz="1000" b="0" i="0" baseline="0">
              <a:solidFill>
                <a:schemeClr val="dk1"/>
              </a:solidFill>
              <a:effectLst/>
              <a:latin typeface="+mn-lt"/>
              <a:ea typeface="+mn-ea"/>
              <a:cs typeface="+mn-cs"/>
            </a:rPr>
            <a:t>人）の全てに対し上回っている。</a:t>
          </a:r>
          <a:endParaRPr lang="ja-JP" altLang="ja-JP" sz="1000">
            <a:effectLst/>
          </a:endParaRPr>
        </a:p>
        <a:p>
          <a:pPr rtl="0"/>
          <a:r>
            <a:rPr lang="ja-JP" altLang="ja-JP" sz="1000" b="0" i="0" baseline="0">
              <a:solidFill>
                <a:schemeClr val="dk1"/>
              </a:solidFill>
              <a:effectLst/>
              <a:latin typeface="+mn-lt"/>
              <a:ea typeface="+mn-ea"/>
              <a:cs typeface="+mn-cs"/>
            </a:rPr>
            <a:t>　対前年度で</a:t>
          </a:r>
          <a:r>
            <a:rPr lang="en-US" altLang="ja-JP" sz="1000" b="0" i="0" baseline="0">
              <a:solidFill>
                <a:schemeClr val="dk1"/>
              </a:solidFill>
              <a:effectLst/>
              <a:latin typeface="+mn-lt"/>
              <a:ea typeface="+mn-ea"/>
              <a:cs typeface="+mn-cs"/>
            </a:rPr>
            <a:t>0.11</a:t>
          </a:r>
          <a:r>
            <a:rPr lang="ja-JP" altLang="ja-JP" sz="1000" b="0" i="0" baseline="0">
              <a:solidFill>
                <a:schemeClr val="dk1"/>
              </a:solidFill>
              <a:effectLst/>
              <a:latin typeface="+mn-lt"/>
              <a:ea typeface="+mn-ea"/>
              <a:cs typeface="+mn-cs"/>
            </a:rPr>
            <a:t>ポイントが上昇しているが、人口の減少が数値を押し上げた要因となっている。</a:t>
          </a:r>
          <a:endParaRPr lang="ja-JP" altLang="ja-JP" sz="1000">
            <a:effectLst/>
          </a:endParaRPr>
        </a:p>
        <a:p>
          <a:pPr rtl="0"/>
          <a:r>
            <a:rPr lang="ja-JP" altLang="ja-JP" sz="1000" b="0" i="0" baseline="0">
              <a:solidFill>
                <a:schemeClr val="dk1"/>
              </a:solidFill>
              <a:effectLst/>
              <a:latin typeface="+mn-lt"/>
              <a:ea typeface="+mn-ea"/>
              <a:cs typeface="+mn-cs"/>
            </a:rPr>
            <a:t>　職員数については</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行財政経営プラン</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により、定員適正化計画を基に、</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分の</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方式を基本に取り組んできた結果、目標を達成している。</a:t>
          </a:r>
          <a:endParaRPr lang="ja-JP" altLang="ja-JP" sz="1000">
            <a:effectLst/>
          </a:endParaRPr>
        </a:p>
        <a:p>
          <a:r>
            <a:rPr lang="ja-JP" altLang="ja-JP" sz="10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95391</xdr:rowOff>
    </xdr:from>
    <xdr:to>
      <xdr:col>81</xdr:col>
      <xdr:colOff>44450</xdr:colOff>
      <xdr:row>62</xdr:row>
      <xdr:rowOff>110137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25291"/>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95391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10545"/>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80645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904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83326</xdr:rowOff>
    </xdr:from>
    <xdr:to>
      <xdr:col>73</xdr:col>
      <xdr:colOff>44450</xdr:colOff>
      <xdr:row>62</xdr:row>
      <xdr:rowOff>13476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23653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60537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7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59337</xdr:rowOff>
    </xdr:from>
    <xdr:to>
      <xdr:col>81</xdr:col>
      <xdr:colOff>95250</xdr:colOff>
      <xdr:row>62</xdr:row>
      <xdr:rowOff>160937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31414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44591</xdr:rowOff>
    </xdr:from>
    <xdr:to>
      <xdr:col>77</xdr:col>
      <xdr:colOff>95250</xdr:colOff>
      <xdr:row>62</xdr:row>
      <xdr:rowOff>146191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130968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6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80027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実質公債費比率（</a:t>
          </a:r>
          <a:r>
            <a:rPr lang="en-US" altLang="ja-JP" sz="1000" b="0" i="0" baseline="0">
              <a:solidFill>
                <a:schemeClr val="dk1"/>
              </a:solidFill>
              <a:effectLst/>
              <a:latin typeface="+mn-lt"/>
              <a:ea typeface="+mn-ea"/>
              <a:cs typeface="+mn-cs"/>
            </a:rPr>
            <a:t>1.7</a:t>
          </a:r>
          <a:r>
            <a:rPr lang="ja-JP" altLang="ja-JP" sz="1000" b="0" i="0" baseline="0">
              <a:solidFill>
                <a:schemeClr val="dk1"/>
              </a:solidFill>
              <a:effectLst/>
              <a:latin typeface="+mn-lt"/>
              <a:ea typeface="+mn-ea"/>
              <a:cs typeface="+mn-cs"/>
            </a:rPr>
            <a:t>％）は、前年度より</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ポイント増加したが、依然として類似団体平均（</a:t>
          </a:r>
          <a:r>
            <a:rPr lang="en-US" altLang="ja-JP" sz="1000" b="0" i="0" baseline="0">
              <a:solidFill>
                <a:schemeClr val="dk1"/>
              </a:solidFill>
              <a:effectLst/>
              <a:latin typeface="+mn-lt"/>
              <a:ea typeface="+mn-ea"/>
              <a:cs typeface="+mn-cs"/>
            </a:rPr>
            <a:t>6.8</a:t>
          </a:r>
          <a:r>
            <a:rPr lang="ja-JP" altLang="ja-JP" sz="1000" b="0" i="0" baseline="0">
              <a:solidFill>
                <a:schemeClr val="dk1"/>
              </a:solidFill>
              <a:effectLst/>
              <a:latin typeface="+mn-lt"/>
              <a:ea typeface="+mn-ea"/>
              <a:cs typeface="+mn-cs"/>
            </a:rPr>
            <a:t>％）、全国平均（</a:t>
          </a:r>
          <a:r>
            <a:rPr lang="en-US" altLang="ja-JP" sz="1000" b="0" i="0" baseline="0">
              <a:solidFill>
                <a:schemeClr val="dk1"/>
              </a:solidFill>
              <a:effectLst/>
              <a:latin typeface="+mn-lt"/>
              <a:ea typeface="+mn-ea"/>
              <a:cs typeface="+mn-cs"/>
            </a:rPr>
            <a:t>6.4</a:t>
          </a:r>
          <a:r>
            <a:rPr lang="ja-JP" altLang="ja-JP" sz="1000" b="0" i="0" baseline="0">
              <a:solidFill>
                <a:schemeClr val="dk1"/>
              </a:solidFill>
              <a:effectLst/>
              <a:latin typeface="+mn-lt"/>
              <a:ea typeface="+mn-ea"/>
              <a:cs typeface="+mn-cs"/>
            </a:rPr>
            <a:t>％）、長野県平均（</a:t>
          </a:r>
          <a:r>
            <a:rPr lang="en-US" altLang="ja-JP" sz="1000" b="0" i="0" baseline="0">
              <a:solidFill>
                <a:schemeClr val="dk1"/>
              </a:solidFill>
              <a:effectLst/>
              <a:latin typeface="+mn-lt"/>
              <a:ea typeface="+mn-ea"/>
              <a:cs typeface="+mn-cs"/>
            </a:rPr>
            <a:t>6.0</a:t>
          </a:r>
          <a:r>
            <a:rPr lang="ja-JP" altLang="ja-JP" sz="1000" b="0" i="0" baseline="0">
              <a:solidFill>
                <a:schemeClr val="dk1"/>
              </a:solidFill>
              <a:effectLst/>
              <a:latin typeface="+mn-lt"/>
              <a:ea typeface="+mn-ea"/>
              <a:cs typeface="+mn-cs"/>
            </a:rPr>
            <a:t>％）の全てに対し下回っており、良好な結果を表している。</a:t>
          </a:r>
          <a:endParaRPr lang="ja-JP" altLang="ja-JP" sz="1000">
            <a:effectLst/>
          </a:endParaRPr>
        </a:p>
        <a:p>
          <a:pPr rtl="0"/>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年度単年度比率としては、過年度において実施した小学校改築事業</a:t>
          </a:r>
          <a:r>
            <a:rPr lang="ja-JP" altLang="en-US" sz="1000" b="0" i="0" baseline="0">
              <a:solidFill>
                <a:schemeClr val="dk1"/>
              </a:solidFill>
              <a:effectLst/>
              <a:latin typeface="+mn-lt"/>
              <a:ea typeface="+mn-ea"/>
              <a:cs typeface="+mn-cs"/>
            </a:rPr>
            <a:t>や庁舎耐震改修事業</a:t>
          </a:r>
          <a:r>
            <a:rPr lang="ja-JP" altLang="ja-JP" sz="1000" b="0" i="0" baseline="0">
              <a:solidFill>
                <a:schemeClr val="dk1"/>
              </a:solidFill>
              <a:effectLst/>
              <a:latin typeface="+mn-lt"/>
              <a:ea typeface="+mn-ea"/>
              <a:cs typeface="+mn-cs"/>
            </a:rPr>
            <a:t>の借入金の償還が始まったことにより昨年度に比べ</a:t>
          </a:r>
          <a:r>
            <a:rPr lang="en-US" altLang="ja-JP" sz="1000" b="0" i="0" baseline="0">
              <a:solidFill>
                <a:schemeClr val="dk1"/>
              </a:solidFill>
              <a:effectLst/>
              <a:latin typeface="+mn-lt"/>
              <a:ea typeface="+mn-ea"/>
              <a:cs typeface="+mn-cs"/>
            </a:rPr>
            <a:t>2.03</a:t>
          </a:r>
          <a:r>
            <a:rPr lang="ja-JP" altLang="ja-JP" sz="1000" b="0" i="0" baseline="0">
              <a:solidFill>
                <a:schemeClr val="dk1"/>
              </a:solidFill>
              <a:effectLst/>
              <a:latin typeface="+mn-lt"/>
              <a:ea typeface="+mn-ea"/>
              <a:cs typeface="+mn-cs"/>
            </a:rPr>
            <a:t>ポイントの増となった。</a:t>
          </a:r>
          <a:endParaRPr lang="ja-JP" altLang="ja-JP" sz="1000">
            <a:effectLst/>
          </a:endParaRPr>
        </a:p>
        <a:p>
          <a:pPr rtl="0"/>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以降についても、近年実施してきた大型投資的事業の借入金の償還が始まってくることから、実質公債費比率の上昇が予想されるが、引き続き財政を圧迫することがないよう計画的な公債費管理に努め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37</xdr:row>
      <xdr:rowOff>81534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0936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137160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127508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2611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127508</xdr:rowOff>
    </xdr:from>
    <xdr:to>
      <xdr:col>68</xdr:col>
      <xdr:colOff>152400</xdr:colOff>
      <xdr:row>37</xdr:row>
      <xdr:rowOff>110490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2997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30734</xdr:rowOff>
    </xdr:from>
    <xdr:to>
      <xdr:col>81</xdr:col>
      <xdr:colOff>95250</xdr:colOff>
      <xdr:row>37</xdr:row>
      <xdr:rowOff>132334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47261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2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76708</xdr:rowOff>
    </xdr:from>
    <xdr:to>
      <xdr:col>68</xdr:col>
      <xdr:colOff>203200</xdr:colOff>
      <xdr:row>37</xdr:row>
      <xdr:rowOff>6858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17035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将来費負担比率（</a:t>
          </a:r>
          <a:r>
            <a:rPr lang="en-US" altLang="ja-JP" sz="1000" b="0" i="0" baseline="0">
              <a:solidFill>
                <a:schemeClr val="dk1"/>
              </a:solidFill>
              <a:effectLst/>
              <a:latin typeface="+mn-lt"/>
              <a:ea typeface="+mn-ea"/>
              <a:cs typeface="+mn-cs"/>
            </a:rPr>
            <a:t>81.0</a:t>
          </a:r>
          <a:r>
            <a:rPr lang="ja-JP" altLang="ja-JP" sz="1000" b="0" i="0" baseline="0">
              <a:solidFill>
                <a:schemeClr val="dk1"/>
              </a:solidFill>
              <a:effectLst/>
              <a:latin typeface="+mn-lt"/>
              <a:ea typeface="+mn-ea"/>
              <a:cs typeface="+mn-cs"/>
            </a:rPr>
            <a:t>％）は、類似団体平均（</a:t>
          </a:r>
          <a:r>
            <a:rPr lang="en-US" altLang="ja-JP" sz="1000" b="0" i="0" baseline="0">
              <a:solidFill>
                <a:schemeClr val="dk1"/>
              </a:solidFill>
              <a:effectLst/>
              <a:latin typeface="+mn-lt"/>
              <a:ea typeface="+mn-ea"/>
              <a:cs typeface="+mn-cs"/>
            </a:rPr>
            <a:t>20.2</a:t>
          </a:r>
          <a:r>
            <a:rPr lang="ja-JP" altLang="ja-JP" sz="1000" b="0" i="0" baseline="0">
              <a:solidFill>
                <a:schemeClr val="dk1"/>
              </a:solidFill>
              <a:effectLst/>
              <a:latin typeface="+mn-lt"/>
              <a:ea typeface="+mn-ea"/>
              <a:cs typeface="+mn-cs"/>
            </a:rPr>
            <a:t>％）、全国平均（</a:t>
          </a:r>
          <a:r>
            <a:rPr lang="en-US" altLang="ja-JP" sz="1000" b="0" i="0" baseline="0">
              <a:solidFill>
                <a:schemeClr val="dk1"/>
              </a:solidFill>
              <a:effectLst/>
              <a:latin typeface="+mn-lt"/>
              <a:ea typeface="+mn-ea"/>
              <a:cs typeface="+mn-cs"/>
            </a:rPr>
            <a:t>33.7</a:t>
          </a:r>
          <a:r>
            <a:rPr lang="ja-JP" altLang="ja-JP" sz="1000" b="0" i="0" baseline="0">
              <a:solidFill>
                <a:schemeClr val="dk1"/>
              </a:solidFill>
              <a:effectLst/>
              <a:latin typeface="+mn-lt"/>
              <a:ea typeface="+mn-ea"/>
              <a:cs typeface="+mn-cs"/>
            </a:rPr>
            <a:t>％）、長野県平均（</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％）に対し上回っている。本比率が他団体に比べ高くなっている主な要因である土地開発公社に係る負債について、計画に基づき解消を進めていることから、</a:t>
          </a:r>
          <a:r>
            <a:rPr lang="en-US" altLang="ja-JP" sz="1000" b="0" i="0" baseline="0">
              <a:solidFill>
                <a:schemeClr val="dk1"/>
              </a:solidFill>
              <a:effectLst/>
              <a:latin typeface="+mn-lt"/>
              <a:ea typeface="+mn-ea"/>
              <a:cs typeface="+mn-cs"/>
            </a:rPr>
            <a:t>13.8</a:t>
          </a:r>
          <a:r>
            <a:rPr lang="ja-JP" altLang="ja-JP" sz="1000" b="0" i="0" baseline="0">
              <a:solidFill>
                <a:schemeClr val="dk1"/>
              </a:solidFill>
              <a:effectLst/>
              <a:latin typeface="+mn-lt"/>
              <a:ea typeface="+mn-ea"/>
              <a:cs typeface="+mn-cs"/>
            </a:rPr>
            <a:t>ポイントの比率の改善につながっている</a:t>
          </a:r>
          <a:r>
            <a:rPr lang="ja-JP" altLang="en-US" sz="1000" b="0" i="0" baseline="0">
              <a:solidFill>
                <a:schemeClr val="dk1"/>
              </a:solidFill>
              <a:effectLst/>
              <a:latin typeface="+mn-lt"/>
              <a:ea typeface="+mn-ea"/>
              <a:cs typeface="+mn-cs"/>
            </a:rPr>
            <a:t>。今後は</a:t>
          </a:r>
          <a:r>
            <a:rPr lang="ja-JP" altLang="ja-JP" sz="1000" b="0" i="0" baseline="0">
              <a:solidFill>
                <a:schemeClr val="dk1"/>
              </a:solidFill>
              <a:effectLst/>
              <a:latin typeface="+mn-lt"/>
              <a:ea typeface="+mn-ea"/>
              <a:cs typeface="+mn-cs"/>
            </a:rPr>
            <a:t>湖周</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市</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町で運営しているごみ処理施設における一部事務組合への負担金が、</a:t>
          </a:r>
          <a:r>
            <a:rPr lang="ja-JP" altLang="en-US" sz="1000" b="0" i="0" baseline="0">
              <a:solidFill>
                <a:schemeClr val="dk1"/>
              </a:solidFill>
              <a:effectLst/>
              <a:latin typeface="+mn-lt"/>
              <a:ea typeface="+mn-ea"/>
              <a:cs typeface="+mn-cs"/>
            </a:rPr>
            <a:t>公債費の償還が本格的に始まることから増加することや、起債の年度末残高も増えていく見込みであるため、将来シミュレーションを基に</a:t>
          </a:r>
          <a:r>
            <a:rPr lang="ja-JP" altLang="ja-JP" sz="1000" b="0" i="0" baseline="0">
              <a:solidFill>
                <a:schemeClr val="dk1"/>
              </a:solidFill>
              <a:effectLst/>
              <a:latin typeface="+mn-lt"/>
              <a:ea typeface="+mn-ea"/>
              <a:cs typeface="+mn-cs"/>
            </a:rPr>
            <a:t>中長期的視点に立った</a:t>
          </a:r>
          <a:r>
            <a:rPr lang="ja-JP" altLang="en-US" sz="1000" b="0" i="0" baseline="0">
              <a:solidFill>
                <a:schemeClr val="dk1"/>
              </a:solidFill>
              <a:effectLst/>
              <a:latin typeface="+mn-lt"/>
              <a:ea typeface="+mn-ea"/>
              <a:cs typeface="+mn-cs"/>
            </a:rPr>
            <a:t>財政運営</a:t>
          </a:r>
          <a:r>
            <a:rPr lang="ja-JP" altLang="ja-JP" sz="1000" b="0" i="0" baseline="0">
              <a:solidFill>
                <a:schemeClr val="dk1"/>
              </a:solidFill>
              <a:effectLst/>
              <a:latin typeface="+mn-lt"/>
              <a:ea typeface="+mn-ea"/>
              <a:cs typeface="+mn-cs"/>
            </a:rPr>
            <a:t>を推進していく。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157843</xdr:rowOff>
    </xdr:from>
    <xdr:to>
      <xdr:col>81</xdr:col>
      <xdr:colOff>44450</xdr:colOff>
      <xdr:row>19</xdr:row>
      <xdr:rowOff>144961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243943"/>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144961</xdr:rowOff>
    </xdr:from>
    <xdr:to>
      <xdr:col>77</xdr:col>
      <xdr:colOff>44450</xdr:colOff>
      <xdr:row>20</xdr:row>
      <xdr:rowOff>125186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40251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125186</xdr:rowOff>
    </xdr:from>
    <xdr:to>
      <xdr:col>72</xdr:col>
      <xdr:colOff>203200</xdr:colOff>
      <xdr:row>21</xdr:row>
      <xdr:rowOff>41063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554186"/>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148408</xdr:rowOff>
    </xdr:from>
    <xdr:to>
      <xdr:col>68</xdr:col>
      <xdr:colOff>152400</xdr:colOff>
      <xdr:row>21</xdr:row>
      <xdr:rowOff>41063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405958"/>
          <a:ext cx="889000" cy="2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107043</xdr:rowOff>
    </xdr:from>
    <xdr:to>
      <xdr:col>81</xdr:col>
      <xdr:colOff>95250</xdr:colOff>
      <xdr:row>19</xdr:row>
      <xdr:rowOff>37193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79120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94161</xdr:rowOff>
    </xdr:from>
    <xdr:to>
      <xdr:col>77</xdr:col>
      <xdr:colOff>95250</xdr:colOff>
      <xdr:row>20</xdr:row>
      <xdr:rowOff>24311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9088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43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74386</xdr:rowOff>
    </xdr:from>
    <xdr:to>
      <xdr:col>73</xdr:col>
      <xdr:colOff>44450</xdr:colOff>
      <xdr:row>21</xdr:row>
      <xdr:rowOff>4536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160763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161713</xdr:rowOff>
    </xdr:from>
    <xdr:to>
      <xdr:col>68</xdr:col>
      <xdr:colOff>203200</xdr:colOff>
      <xdr:row>21</xdr:row>
      <xdr:rowOff>91863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76640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97608</xdr:rowOff>
    </xdr:from>
    <xdr:to>
      <xdr:col>64</xdr:col>
      <xdr:colOff>152400</xdr:colOff>
      <xdr:row>20</xdr:row>
      <xdr:rowOff>27758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12535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44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人件費にかかる経常収支比率（</a:t>
          </a:r>
          <a:r>
            <a:rPr lang="en-US" altLang="ja-JP" sz="1100" b="0" i="0" baseline="0">
              <a:solidFill>
                <a:schemeClr val="dk1"/>
              </a:solidFill>
              <a:effectLst/>
              <a:latin typeface="+mn-lt"/>
              <a:ea typeface="+mn-ea"/>
              <a:cs typeface="+mn-cs"/>
            </a:rPr>
            <a:t>22.7</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22.7</a:t>
          </a:r>
          <a:r>
            <a:rPr lang="ja-JP" altLang="ja-JP" sz="1100" b="0" i="0" baseline="0">
              <a:solidFill>
                <a:schemeClr val="dk1"/>
              </a:solidFill>
              <a:effectLst/>
              <a:latin typeface="+mn-lt"/>
              <a:ea typeface="+mn-ea"/>
              <a:cs typeface="+mn-cs"/>
            </a:rPr>
            <a:t>％）と同数値</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22.7%</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21.3</a:t>
          </a:r>
          <a:r>
            <a:rPr lang="ja-JP" altLang="ja-JP" sz="1100" b="0" i="0" baseline="0">
              <a:solidFill>
                <a:schemeClr val="dk1"/>
              </a:solidFill>
              <a:effectLst/>
              <a:latin typeface="+mn-lt"/>
              <a:ea typeface="+mn-ea"/>
              <a:cs typeface="+mn-cs"/>
            </a:rPr>
            <a:t>％）を上回っているものの、全国平均（</a:t>
          </a:r>
          <a:r>
            <a:rPr lang="en-US" altLang="ja-JP" sz="1100" b="0" i="0" baseline="0">
              <a:solidFill>
                <a:schemeClr val="dk1"/>
              </a:solidFill>
              <a:effectLst/>
              <a:latin typeface="+mn-lt"/>
              <a:ea typeface="+mn-ea"/>
              <a:cs typeface="+mn-cs"/>
            </a:rPr>
            <a:t>25.6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からは</a:t>
          </a:r>
          <a:r>
            <a:rPr lang="ja-JP" altLang="ja-JP" sz="1100" b="0" i="0" baseline="0">
              <a:solidFill>
                <a:schemeClr val="dk1"/>
              </a:solidFill>
              <a:effectLst/>
              <a:latin typeface="+mn-lt"/>
              <a:ea typeface="+mn-ea"/>
              <a:cs typeface="+mn-cs"/>
            </a:rPr>
            <a:t>下回っている。</a:t>
          </a:r>
          <a:r>
            <a:rPr lang="ja-JP" altLang="ja-JP" sz="1100">
              <a:solidFill>
                <a:schemeClr val="dk1"/>
              </a:solidFill>
              <a:effectLst/>
              <a:latin typeface="+mn-lt"/>
              <a:ea typeface="+mn-ea"/>
              <a:cs typeface="+mn-cs"/>
            </a:rPr>
            <a:t>この結果は、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行財政経営プラン</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に基づく人件費の削減が図られた成果であり、引き続き、定員適正化計画等を基に、職員の定員管理に努め、人件費抑制を進めていく。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57421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17.0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14.5</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％）の全てと比較しても下回っている。</a:t>
          </a:r>
          <a:endParaRPr lang="ja-JP" altLang="ja-JP" sz="1400">
            <a:effectLst/>
          </a:endParaRPr>
        </a:p>
        <a:p>
          <a:pPr rtl="0"/>
          <a:r>
            <a:rPr lang="ja-JP" altLang="ja-JP" sz="1100" b="0" i="0" baseline="0">
              <a:solidFill>
                <a:schemeClr val="dk1"/>
              </a:solidFill>
              <a:effectLst/>
              <a:latin typeface="+mn-lt"/>
              <a:ea typeface="+mn-ea"/>
              <a:cs typeface="+mn-cs"/>
            </a:rPr>
            <a:t>　予算編成では、ゼロシーリングを継続してきており、物件費の抑制に努めているが、公共施設の維持管理については最小の経費で最大の効果が得られるよう努めていく。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157480</xdr:rowOff>
    </xdr:from>
    <xdr:to>
      <xdr:col>82</xdr:col>
      <xdr:colOff>107950</xdr:colOff>
      <xdr:row>13</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1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157480</xdr:rowOff>
    </xdr:from>
    <xdr:to>
      <xdr:col>78</xdr:col>
      <xdr:colOff>69850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1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39370</xdr:rowOff>
    </xdr:from>
    <xdr:to>
      <xdr:col>73</xdr:col>
      <xdr:colOff>180975</xdr:colOff>
      <xdr:row>13</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6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157480</xdr:rowOff>
    </xdr:from>
    <xdr:to>
      <xdr:col>69</xdr:col>
      <xdr:colOff>92075</xdr:colOff>
      <xdr:row>13</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1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26670</xdr:rowOff>
    </xdr:from>
    <xdr:to>
      <xdr:col>82</xdr:col>
      <xdr:colOff>158750</xdr:colOff>
      <xdr:row>13</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106697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106680</xdr:rowOff>
    </xdr:from>
    <xdr:to>
      <xdr:col>78</xdr:col>
      <xdr:colOff>120650</xdr:colOff>
      <xdr:row>13</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47007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3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160020</xdr:rowOff>
    </xdr:from>
    <xdr:to>
      <xdr:col>74</xdr:col>
      <xdr:colOff>31750</xdr:colOff>
      <xdr:row>13</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106680</xdr:rowOff>
    </xdr:from>
    <xdr:to>
      <xdr:col>65</xdr:col>
      <xdr:colOff>53975</xdr:colOff>
      <xdr:row>13</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扶助費にかかる経常収支比率（</a:t>
          </a:r>
          <a:r>
            <a:rPr lang="en-US" altLang="ja-JP" sz="1000" b="0" i="0" baseline="0">
              <a:solidFill>
                <a:schemeClr val="dk1"/>
              </a:solidFill>
              <a:effectLst/>
              <a:latin typeface="+mn-lt"/>
              <a:ea typeface="+mn-ea"/>
              <a:cs typeface="+mn-cs"/>
            </a:rPr>
            <a:t>5.8 </a:t>
          </a:r>
          <a:r>
            <a:rPr lang="ja-JP" altLang="ja-JP" sz="1000" b="0" i="0" baseline="0">
              <a:solidFill>
                <a:schemeClr val="dk1"/>
              </a:solidFill>
              <a:effectLst/>
              <a:latin typeface="+mn-lt"/>
              <a:ea typeface="+mn-ea"/>
              <a:cs typeface="+mn-cs"/>
            </a:rPr>
            <a:t>％）は、平成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年度においては</a:t>
          </a:r>
          <a:r>
            <a:rPr lang="ja-JP" altLang="en-US" sz="1000" b="0" i="0" baseline="0">
              <a:solidFill>
                <a:schemeClr val="dk1"/>
              </a:solidFill>
              <a:effectLst/>
              <a:latin typeface="+mn-lt"/>
              <a:ea typeface="+mn-ea"/>
              <a:cs typeface="+mn-cs"/>
            </a:rPr>
            <a:t>自立支援給付事業費</a:t>
          </a:r>
          <a:r>
            <a:rPr lang="ja-JP" altLang="ja-JP" sz="1000" b="0" i="0" baseline="0">
              <a:solidFill>
                <a:schemeClr val="dk1"/>
              </a:solidFill>
              <a:effectLst/>
              <a:latin typeface="+mn-lt"/>
              <a:ea typeface="+mn-ea"/>
              <a:cs typeface="+mn-cs"/>
            </a:rPr>
            <a:t>の増</a:t>
          </a:r>
          <a:r>
            <a:rPr lang="ja-JP" altLang="en-US" sz="1000" b="0" i="0" baseline="0">
              <a:solidFill>
                <a:schemeClr val="dk1"/>
              </a:solidFill>
              <a:effectLst/>
              <a:latin typeface="+mn-lt"/>
              <a:ea typeface="+mn-ea"/>
              <a:cs typeface="+mn-cs"/>
            </a:rPr>
            <a:t>など</a:t>
          </a:r>
          <a:r>
            <a:rPr lang="ja-JP" altLang="ja-JP" sz="1000" b="0" i="0" baseline="0">
              <a:solidFill>
                <a:schemeClr val="dk1"/>
              </a:solidFill>
              <a:effectLst/>
              <a:latin typeface="+mn-lt"/>
              <a:ea typeface="+mn-ea"/>
              <a:cs typeface="+mn-cs"/>
            </a:rPr>
            <a:t>により対前年度では</a:t>
          </a:r>
          <a:r>
            <a:rPr lang="en-US" altLang="ja-JP" sz="1000" b="0" i="0" baseline="0">
              <a:solidFill>
                <a:schemeClr val="dk1"/>
              </a:solidFill>
              <a:effectLst/>
              <a:latin typeface="+mn-lt"/>
              <a:ea typeface="+mn-ea"/>
              <a:cs typeface="+mn-cs"/>
            </a:rPr>
            <a:t>0.3</a:t>
          </a:r>
          <a:r>
            <a:rPr lang="ja-JP" altLang="ja-JP" sz="1000" b="0" i="0" baseline="0">
              <a:solidFill>
                <a:schemeClr val="dk1"/>
              </a:solidFill>
              <a:effectLst/>
              <a:latin typeface="+mn-lt"/>
              <a:ea typeface="+mn-ea"/>
              <a:cs typeface="+mn-cs"/>
            </a:rPr>
            <a:t>ポイントの増加となっている。</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類似団体平均、全国平均、長野県平均の全てに対して下回っているが、当町の高齢化率は他市町村に比べて高く、社会福祉にかかる決算額が増額傾向にあるため、将来の扶助費増加が懸念される。国及び県の施策の動向に注視しながら、障がい者や高齢者にやさしい施策を実施していく。</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72572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98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39915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mn-lt"/>
              <a:ea typeface="+mn-ea"/>
              <a:cs typeface="+mn-cs"/>
            </a:rPr>
            <a:t>　その他にかかる経常収支比率（</a:t>
          </a:r>
          <a:r>
            <a:rPr lang="en-US" altLang="ja-JP" sz="950" b="0" i="0" baseline="0">
              <a:solidFill>
                <a:schemeClr val="dk1"/>
              </a:solidFill>
              <a:effectLst/>
              <a:latin typeface="+mn-lt"/>
              <a:ea typeface="+mn-ea"/>
              <a:cs typeface="+mn-cs"/>
            </a:rPr>
            <a:t>13.3</a:t>
          </a:r>
          <a:r>
            <a:rPr lang="ja-JP" altLang="ja-JP" sz="950" b="0" i="0" baseline="0">
              <a:solidFill>
                <a:schemeClr val="dk1"/>
              </a:solidFill>
              <a:effectLst/>
              <a:latin typeface="+mn-lt"/>
              <a:ea typeface="+mn-ea"/>
              <a:cs typeface="+mn-cs"/>
            </a:rPr>
            <a:t>％）の内訳は、維持補修にかかる経常</a:t>
          </a:r>
          <a:r>
            <a:rPr lang="ja-JP" altLang="en-US" sz="950" b="0" i="0" baseline="0">
              <a:solidFill>
                <a:schemeClr val="dk1"/>
              </a:solidFill>
              <a:effectLst/>
              <a:latin typeface="+mn-lt"/>
              <a:ea typeface="+mn-ea"/>
              <a:cs typeface="+mn-cs"/>
            </a:rPr>
            <a:t>経費</a:t>
          </a:r>
          <a:r>
            <a:rPr lang="ja-JP" altLang="ja-JP" sz="950" b="0" i="0" baseline="0">
              <a:solidFill>
                <a:schemeClr val="dk1"/>
              </a:solidFill>
              <a:effectLst/>
              <a:latin typeface="+mn-lt"/>
              <a:ea typeface="+mn-ea"/>
              <a:cs typeface="+mn-cs"/>
            </a:rPr>
            <a:t>と繰出金にかかる経常経費を合算した比率である。類似団体平均（</a:t>
          </a:r>
          <a:r>
            <a:rPr lang="en-US" altLang="ja-JP" sz="950" b="0" i="0" baseline="0">
              <a:solidFill>
                <a:schemeClr val="dk1"/>
              </a:solidFill>
              <a:effectLst/>
              <a:latin typeface="+mn-lt"/>
              <a:ea typeface="+mn-ea"/>
              <a:cs typeface="+mn-cs"/>
            </a:rPr>
            <a:t>14.8</a:t>
          </a:r>
          <a:r>
            <a:rPr lang="ja-JP" altLang="ja-JP" sz="950" b="0" i="0" baseline="0">
              <a:solidFill>
                <a:schemeClr val="dk1"/>
              </a:solidFill>
              <a:effectLst/>
              <a:latin typeface="+mn-lt"/>
              <a:ea typeface="+mn-ea"/>
              <a:cs typeface="+mn-cs"/>
            </a:rPr>
            <a:t>％）と比べ下回っており、全国平均（</a:t>
          </a:r>
          <a:r>
            <a:rPr lang="en-US" altLang="ja-JP" sz="950" b="0" i="0" baseline="0">
              <a:solidFill>
                <a:schemeClr val="dk1"/>
              </a:solidFill>
              <a:effectLst/>
              <a:latin typeface="+mn-lt"/>
              <a:ea typeface="+mn-ea"/>
              <a:cs typeface="+mn-cs"/>
            </a:rPr>
            <a:t>13.3</a:t>
          </a:r>
          <a:r>
            <a:rPr lang="ja-JP" altLang="ja-JP" sz="950" b="0" i="0" baseline="0">
              <a:solidFill>
                <a:schemeClr val="dk1"/>
              </a:solidFill>
              <a:effectLst/>
              <a:latin typeface="+mn-lt"/>
              <a:ea typeface="+mn-ea"/>
              <a:cs typeface="+mn-cs"/>
            </a:rPr>
            <a:t>％）と同数値となっている。増加となった要因としては、国民健康保険特別会計への負担金によるものであり、その他の項目については、前年並みであった。今後も国民健康保険特別会計や後期高齢者医療広域連合への負担金は増えていくことが予測されるが、医療費抑制の啓発等の実施や、保険税等の見直しも検討しながら、引き続き適切な経費削減に努めていく。</a:t>
          </a:r>
          <a:endParaRPr lang="ja-JP" altLang="ja-JP" sz="95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16510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13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mn-lt"/>
              <a:ea typeface="+mn-ea"/>
              <a:cs typeface="+mn-cs"/>
            </a:rPr>
            <a:t>　補助費にかかる経常収支比率（</a:t>
          </a:r>
          <a:r>
            <a:rPr lang="en-US" altLang="ja-JP" sz="950" b="0" i="0" baseline="0">
              <a:solidFill>
                <a:schemeClr val="dk1"/>
              </a:solidFill>
              <a:effectLst/>
              <a:latin typeface="+mn-lt"/>
              <a:ea typeface="+mn-ea"/>
              <a:cs typeface="+mn-cs"/>
            </a:rPr>
            <a:t>11.1</a:t>
          </a:r>
          <a:r>
            <a:rPr lang="ja-JP" altLang="ja-JP" sz="950" b="0" i="0" baseline="0">
              <a:solidFill>
                <a:schemeClr val="dk1"/>
              </a:solidFill>
              <a:effectLst/>
              <a:latin typeface="+mn-lt"/>
              <a:ea typeface="+mn-ea"/>
              <a:cs typeface="+mn-cs"/>
            </a:rPr>
            <a:t>％）は対前年度で</a:t>
          </a:r>
          <a:r>
            <a:rPr lang="en-US" altLang="ja-JP" sz="950" b="0" i="0" baseline="0">
              <a:solidFill>
                <a:schemeClr val="dk1"/>
              </a:solidFill>
              <a:effectLst/>
              <a:latin typeface="+mn-lt"/>
              <a:ea typeface="+mn-ea"/>
              <a:cs typeface="+mn-cs"/>
            </a:rPr>
            <a:t>0.2</a:t>
          </a:r>
          <a:r>
            <a:rPr lang="ja-JP" altLang="ja-JP" sz="950" b="0" i="0" baseline="0">
              <a:solidFill>
                <a:schemeClr val="dk1"/>
              </a:solidFill>
              <a:effectLst/>
              <a:latin typeface="+mn-lt"/>
              <a:ea typeface="+mn-ea"/>
              <a:cs typeface="+mn-cs"/>
            </a:rPr>
            <a:t>ポイント</a:t>
          </a:r>
          <a:r>
            <a:rPr lang="ja-JP" altLang="en-US" sz="950" b="0" i="0" baseline="0">
              <a:solidFill>
                <a:schemeClr val="dk1"/>
              </a:solidFill>
              <a:effectLst/>
              <a:latin typeface="+mn-lt"/>
              <a:ea typeface="+mn-ea"/>
              <a:cs typeface="+mn-cs"/>
            </a:rPr>
            <a:t>増</a:t>
          </a:r>
          <a:r>
            <a:rPr lang="ja-JP" altLang="ja-JP" sz="950" b="0" i="0" baseline="0">
              <a:solidFill>
                <a:schemeClr val="dk1"/>
              </a:solidFill>
              <a:effectLst/>
              <a:latin typeface="+mn-lt"/>
              <a:ea typeface="+mn-ea"/>
              <a:cs typeface="+mn-cs"/>
            </a:rPr>
            <a:t>となり、全国平均（</a:t>
          </a:r>
          <a:r>
            <a:rPr lang="en-US" altLang="ja-JP" sz="950" b="0" i="0" baseline="0">
              <a:solidFill>
                <a:schemeClr val="dk1"/>
              </a:solidFill>
              <a:effectLst/>
              <a:latin typeface="+mn-lt"/>
              <a:ea typeface="+mn-ea"/>
              <a:cs typeface="+mn-cs"/>
            </a:rPr>
            <a:t>10.1</a:t>
          </a:r>
          <a:r>
            <a:rPr lang="ja-JP" altLang="ja-JP" sz="950" b="0" i="0" baseline="0">
              <a:solidFill>
                <a:schemeClr val="dk1"/>
              </a:solidFill>
              <a:effectLst/>
              <a:latin typeface="+mn-lt"/>
              <a:ea typeface="+mn-ea"/>
              <a:cs typeface="+mn-cs"/>
            </a:rPr>
            <a:t>％）は上回ったものの、類似団体平均（</a:t>
          </a:r>
          <a:r>
            <a:rPr lang="en-US" altLang="ja-JP" sz="950" b="0" i="0" baseline="0">
              <a:solidFill>
                <a:schemeClr val="dk1"/>
              </a:solidFill>
              <a:effectLst/>
              <a:latin typeface="+mn-lt"/>
              <a:ea typeface="+mn-ea"/>
              <a:cs typeface="+mn-cs"/>
            </a:rPr>
            <a:t>13.3</a:t>
          </a:r>
          <a:r>
            <a:rPr lang="ja-JP" altLang="ja-JP" sz="950" b="0" i="0" baseline="0">
              <a:solidFill>
                <a:schemeClr val="dk1"/>
              </a:solidFill>
              <a:effectLst/>
              <a:latin typeface="+mn-lt"/>
              <a:ea typeface="+mn-ea"/>
              <a:cs typeface="+mn-cs"/>
            </a:rPr>
            <a:t>％）や長野県平均（</a:t>
          </a:r>
          <a:r>
            <a:rPr lang="en-US" altLang="ja-JP" sz="950" b="0" i="0" baseline="0">
              <a:solidFill>
                <a:schemeClr val="dk1"/>
              </a:solidFill>
              <a:effectLst/>
              <a:latin typeface="+mn-lt"/>
              <a:ea typeface="+mn-ea"/>
              <a:cs typeface="+mn-cs"/>
            </a:rPr>
            <a:t>14.5</a:t>
          </a:r>
          <a:r>
            <a:rPr lang="ja-JP" altLang="ja-JP" sz="950" b="0" i="0" baseline="0">
              <a:solidFill>
                <a:schemeClr val="dk1"/>
              </a:solidFill>
              <a:effectLst/>
              <a:latin typeface="+mn-lt"/>
              <a:ea typeface="+mn-ea"/>
              <a:cs typeface="+mn-cs"/>
            </a:rPr>
            <a:t>％）と比較すると引き続き下回っている。今後は、</a:t>
          </a:r>
          <a:r>
            <a:rPr lang="en-US" altLang="ja-JP" sz="950" b="0" i="0" baseline="0">
              <a:solidFill>
                <a:schemeClr val="dk1"/>
              </a:solidFill>
              <a:effectLst/>
              <a:latin typeface="+mn-lt"/>
              <a:ea typeface="+mn-ea"/>
              <a:cs typeface="+mn-cs"/>
            </a:rPr>
            <a:t>2</a:t>
          </a:r>
          <a:r>
            <a:rPr lang="ja-JP" altLang="ja-JP" sz="950" b="0" i="0" baseline="0">
              <a:solidFill>
                <a:schemeClr val="dk1"/>
              </a:solidFill>
              <a:effectLst/>
              <a:latin typeface="+mn-lt"/>
              <a:ea typeface="+mn-ea"/>
              <a:cs typeface="+mn-cs"/>
            </a:rPr>
            <a:t>市</a:t>
          </a:r>
          <a:r>
            <a:rPr lang="en-US" altLang="ja-JP" sz="950" b="0" i="0" baseline="0">
              <a:solidFill>
                <a:schemeClr val="dk1"/>
              </a:solidFill>
              <a:effectLst/>
              <a:latin typeface="+mn-lt"/>
              <a:ea typeface="+mn-ea"/>
              <a:cs typeface="+mn-cs"/>
            </a:rPr>
            <a:t>1</a:t>
          </a:r>
          <a:r>
            <a:rPr lang="ja-JP" altLang="ja-JP" sz="950" b="0" i="0" baseline="0">
              <a:solidFill>
                <a:schemeClr val="dk1"/>
              </a:solidFill>
              <a:effectLst/>
              <a:latin typeface="+mn-lt"/>
              <a:ea typeface="+mn-ea"/>
              <a:cs typeface="+mn-cs"/>
            </a:rPr>
            <a:t>町によるごみ処理施設の整備における起債の償還が本格的に始まってくることから、負担金の増が見込まれ本数値についても増となっていく見込みである。当初予算編成時に毎年行っている補助金・負担金の見直しは、今後も引き続き取り組むこととしており、適正、公平な補助金負担金の交付に努めていく。</a:t>
          </a:r>
          <a:endParaRPr lang="ja-JP" altLang="ja-JP" sz="95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437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公債費にかかる経常収支比率（</a:t>
          </a:r>
          <a:r>
            <a:rPr lang="en-US" altLang="ja-JP" sz="1000" b="0" i="0" baseline="0">
              <a:solidFill>
                <a:schemeClr val="dk1"/>
              </a:solidFill>
              <a:effectLst/>
              <a:latin typeface="+mn-lt"/>
              <a:ea typeface="+mn-ea"/>
              <a:cs typeface="+mn-cs"/>
            </a:rPr>
            <a:t>16.0</a:t>
          </a:r>
          <a:r>
            <a:rPr lang="ja-JP" altLang="ja-JP" sz="1000" b="0" i="0" baseline="0">
              <a:solidFill>
                <a:schemeClr val="dk1"/>
              </a:solidFill>
              <a:effectLst/>
              <a:latin typeface="+mn-lt"/>
              <a:ea typeface="+mn-ea"/>
              <a:cs typeface="+mn-cs"/>
            </a:rPr>
            <a:t>％）は対前年度で</a:t>
          </a:r>
          <a:r>
            <a:rPr lang="en-US" altLang="ja-JP" sz="1000" b="0" i="0" baseline="0">
              <a:solidFill>
                <a:schemeClr val="dk1"/>
              </a:solidFill>
              <a:effectLst/>
              <a:latin typeface="+mn-lt"/>
              <a:ea typeface="+mn-ea"/>
              <a:cs typeface="+mn-cs"/>
            </a:rPr>
            <a:t>1.3</a:t>
          </a:r>
          <a:r>
            <a:rPr lang="ja-JP" altLang="ja-JP" sz="1000" b="0" i="0" baseline="0">
              <a:solidFill>
                <a:schemeClr val="dk1"/>
              </a:solidFill>
              <a:effectLst/>
              <a:latin typeface="+mn-lt"/>
              <a:ea typeface="+mn-ea"/>
              <a:cs typeface="+mn-cs"/>
            </a:rPr>
            <a:t>ポイント増加しており、近年は全ての団体に比べ低い水準で推移をしていたが、平成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年度においては、類似団体平均（</a:t>
          </a:r>
          <a:r>
            <a:rPr lang="en-US" altLang="ja-JP" sz="1000" b="0" i="0" baseline="0">
              <a:solidFill>
                <a:schemeClr val="dk1"/>
              </a:solidFill>
              <a:effectLst/>
              <a:latin typeface="+mn-lt"/>
              <a:ea typeface="+mn-ea"/>
              <a:cs typeface="+mn-cs"/>
            </a:rPr>
            <a:t>13.7</a:t>
          </a:r>
          <a:r>
            <a:rPr lang="ja-JP" altLang="ja-JP" sz="1000" b="0" i="0" baseline="0">
              <a:solidFill>
                <a:schemeClr val="dk1"/>
              </a:solidFill>
              <a:effectLst/>
              <a:latin typeface="+mn-lt"/>
              <a:ea typeface="+mn-ea"/>
              <a:cs typeface="+mn-cs"/>
            </a:rPr>
            <a:t>％）より</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ポイント上回る結果となった。今後についても、近年実施してきた大型投資的事業の借入金の償還が本格的に始まることから、公債費が増となっていく見込みである。</a:t>
          </a:r>
          <a:endParaRPr lang="ja-JP" altLang="ja-JP" sz="1100">
            <a:effectLst/>
          </a:endParaRPr>
        </a:p>
        <a:p>
          <a:pPr rtl="0"/>
          <a:r>
            <a:rPr lang="ja-JP" altLang="ja-JP" sz="1000" b="0" i="0" baseline="0">
              <a:solidFill>
                <a:schemeClr val="dk1"/>
              </a:solidFill>
              <a:effectLst/>
              <a:latin typeface="+mn-lt"/>
              <a:ea typeface="+mn-ea"/>
              <a:cs typeface="+mn-cs"/>
            </a:rPr>
            <a:t>　交付税措置のある起債を活用し、将来に過度な負担を残さないよう、繰上償還の活用をするなど起債残高と公債費の平準化に努める。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486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962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公債費以外にかかる経常収支比率（</a:t>
          </a:r>
          <a:r>
            <a:rPr lang="en-US" altLang="ja-JP" sz="1100" b="0" i="0" baseline="0">
              <a:solidFill>
                <a:schemeClr val="dk1"/>
              </a:solidFill>
              <a:effectLst/>
              <a:latin typeface="+mn-lt"/>
              <a:ea typeface="+mn-ea"/>
              <a:cs typeface="+mn-cs"/>
            </a:rPr>
            <a:t>64.0</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77.0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75.9</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69.8</a:t>
          </a:r>
          <a:r>
            <a:rPr lang="ja-JP" altLang="ja-JP" sz="1100" b="0" i="0" baseline="0">
              <a:solidFill>
                <a:schemeClr val="dk1"/>
              </a:solidFill>
              <a:effectLst/>
              <a:latin typeface="+mn-lt"/>
              <a:ea typeface="+mn-ea"/>
              <a:cs typeface="+mn-cs"/>
            </a:rPr>
            <a:t>％）の全てとの比較で大きく下回っていることから、今後も、経常経費削減に取り組む。</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6634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120142</xdr:rowOff>
    </xdr:from>
    <xdr:to>
      <xdr:col>78</xdr:col>
      <xdr:colOff>69850</xdr:colOff>
      <xdr:row>73</xdr:row>
      <xdr:rowOff>147574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635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74</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74</xdr:row>
      <xdr:rowOff>8128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603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69342</xdr:rowOff>
    </xdr:from>
    <xdr:to>
      <xdr:col>74</xdr:col>
      <xdr:colOff>31750</xdr:colOff>
      <xdr:row>73</xdr:row>
      <xdr:rowOff>170942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9669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149115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7649</xdr:rowOff>
    </xdr:from>
    <xdr:to>
      <xdr:col>29</xdr:col>
      <xdr:colOff>127000</xdr:colOff>
      <xdr:row>17</xdr:row>
      <xdr:rowOff>23733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9924"/>
          <a:ext cx="6477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18148</xdr:rowOff>
    </xdr:from>
    <xdr:to>
      <xdr:col>26</xdr:col>
      <xdr:colOff>50800</xdr:colOff>
      <xdr:row>17</xdr:row>
      <xdr:rowOff>23733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8042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18148</xdr:rowOff>
    </xdr:from>
    <xdr:to>
      <xdr:col>22</xdr:col>
      <xdr:colOff>114300</xdr:colOff>
      <xdr:row>17</xdr:row>
      <xdr:rowOff>63558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042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63558</xdr:rowOff>
    </xdr:from>
    <xdr:to>
      <xdr:col>18</xdr:col>
      <xdr:colOff>177800</xdr:colOff>
      <xdr:row>17</xdr:row>
      <xdr:rowOff>110323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5833"/>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128299</xdr:rowOff>
    </xdr:from>
    <xdr:to>
      <xdr:col>29</xdr:col>
      <xdr:colOff>177800</xdr:colOff>
      <xdr:row>17</xdr:row>
      <xdr:rowOff>58449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144826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144383</xdr:rowOff>
    </xdr:from>
    <xdr:to>
      <xdr:col>26</xdr:col>
      <xdr:colOff>101600</xdr:colOff>
      <xdr:row>17</xdr:row>
      <xdr:rowOff>74533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84710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138798</xdr:rowOff>
    </xdr:from>
    <xdr:to>
      <xdr:col>22</xdr:col>
      <xdr:colOff>165100</xdr:colOff>
      <xdr:row>17</xdr:row>
      <xdr:rowOff>68948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79125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12758</xdr:rowOff>
    </xdr:from>
    <xdr:to>
      <xdr:col>19</xdr:col>
      <xdr:colOff>38100</xdr:colOff>
      <xdr:row>17</xdr:row>
      <xdr:rowOff>114358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124535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59523</xdr:rowOff>
    </xdr:from>
    <xdr:to>
      <xdr:col>15</xdr:col>
      <xdr:colOff>101600</xdr:colOff>
      <xdr:row>17</xdr:row>
      <xdr:rowOff>161123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171300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106752</xdr:rowOff>
    </xdr:from>
    <xdr:to>
      <xdr:col>29</xdr:col>
      <xdr:colOff>127000</xdr:colOff>
      <xdr:row>37</xdr:row>
      <xdr:rowOff>71450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60002"/>
          <a:ext cx="647700" cy="136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71450</xdr:rowOff>
    </xdr:from>
    <xdr:to>
      <xdr:col>26</xdr:col>
      <xdr:colOff>50800</xdr:colOff>
      <xdr:row>37</xdr:row>
      <xdr:rowOff>128731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96150"/>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128731</xdr:rowOff>
    </xdr:from>
    <xdr:to>
      <xdr:col>22</xdr:col>
      <xdr:colOff>114300</xdr:colOff>
      <xdr:row>37</xdr:row>
      <xdr:rowOff>178076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53431"/>
          <a:ext cx="698500" cy="4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149581</xdr:rowOff>
    </xdr:from>
    <xdr:to>
      <xdr:col>22</xdr:col>
      <xdr:colOff>165100</xdr:colOff>
      <xdr:row>35</xdr:row>
      <xdr:rowOff>251181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261358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178076</xdr:rowOff>
    </xdr:from>
    <xdr:to>
      <xdr:col>18</xdr:col>
      <xdr:colOff>177800</xdr:colOff>
      <xdr:row>37</xdr:row>
      <xdr:rowOff>183824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302776"/>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55952</xdr:rowOff>
    </xdr:from>
    <xdr:to>
      <xdr:col>29</xdr:col>
      <xdr:colOff>177800</xdr:colOff>
      <xdr:row>36</xdr:row>
      <xdr:rowOff>157552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28029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8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20650</xdr:rowOff>
    </xdr:from>
    <xdr:to>
      <xdr:col>26</xdr:col>
      <xdr:colOff>101600</xdr:colOff>
      <xdr:row>37</xdr:row>
      <xdr:rowOff>122250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4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107027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31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77931</xdr:rowOff>
    </xdr:from>
    <xdr:to>
      <xdr:col>22</xdr:col>
      <xdr:colOff>165100</xdr:colOff>
      <xdr:row>37</xdr:row>
      <xdr:rowOff>179531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0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164308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127276</xdr:rowOff>
    </xdr:from>
    <xdr:to>
      <xdr:col>19</xdr:col>
      <xdr:colOff>38100</xdr:colOff>
      <xdr:row>37</xdr:row>
      <xdr:rowOff>228876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5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213653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133024</xdr:rowOff>
    </xdr:from>
    <xdr:to>
      <xdr:col>15</xdr:col>
      <xdr:colOff>101600</xdr:colOff>
      <xdr:row>37</xdr:row>
      <xdr:rowOff>234624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5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219401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119518</xdr:rowOff>
    </xdr:from>
    <xdr:to>
      <xdr:col>24</xdr:col>
      <xdr:colOff>63500</xdr:colOff>
      <xdr:row>35</xdr:row>
      <xdr:rowOff>136059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20268"/>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125592</xdr:rowOff>
    </xdr:from>
    <xdr:to>
      <xdr:col>19</xdr:col>
      <xdr:colOff>177800</xdr:colOff>
      <xdr:row>35</xdr:row>
      <xdr:rowOff>136059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6342"/>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125592</xdr:rowOff>
    </xdr:from>
    <xdr:to>
      <xdr:col>15</xdr:col>
      <xdr:colOff>50800</xdr:colOff>
      <xdr:row>35</xdr:row>
      <xdr:rowOff>133267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6342"/>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12841</xdr:rowOff>
    </xdr:from>
    <xdr:to>
      <xdr:col>15</xdr:col>
      <xdr:colOff>101600</xdr:colOff>
      <xdr:row>35</xdr:row>
      <xdr:rowOff>114441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133267</xdr:rowOff>
    </xdr:from>
    <xdr:to>
      <xdr:col>10</xdr:col>
      <xdr:colOff>114300</xdr:colOff>
      <xdr:row>36</xdr:row>
      <xdr:rowOff>368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34017"/>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68718</xdr:rowOff>
    </xdr:from>
    <xdr:to>
      <xdr:col>24</xdr:col>
      <xdr:colOff>114300</xdr:colOff>
      <xdr:row>35</xdr:row>
      <xdr:rowOff>170318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91595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85259</xdr:rowOff>
    </xdr:from>
    <xdr:to>
      <xdr:col>20</xdr:col>
      <xdr:colOff>38100</xdr:colOff>
      <xdr:row>36</xdr:row>
      <xdr:rowOff>15409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31936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74792</xdr:rowOff>
    </xdr:from>
    <xdr:to>
      <xdr:col>15</xdr:col>
      <xdr:colOff>101600</xdr:colOff>
      <xdr:row>36</xdr:row>
      <xdr:rowOff>4942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167519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82467</xdr:rowOff>
    </xdr:from>
    <xdr:to>
      <xdr:col>10</xdr:col>
      <xdr:colOff>165100</xdr:colOff>
      <xdr:row>36</xdr:row>
      <xdr:rowOff>12617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29144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121018</xdr:rowOff>
    </xdr:from>
    <xdr:to>
      <xdr:col>6</xdr:col>
      <xdr:colOff>38100</xdr:colOff>
      <xdr:row>36</xdr:row>
      <xdr:rowOff>51168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42295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101219</xdr:rowOff>
    </xdr:from>
    <xdr:to>
      <xdr:col>24</xdr:col>
      <xdr:colOff>63500</xdr:colOff>
      <xdr:row>57</xdr:row>
      <xdr:rowOff>128129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73869"/>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75235</xdr:rowOff>
    </xdr:from>
    <xdr:to>
      <xdr:col>19</xdr:col>
      <xdr:colOff>177800</xdr:colOff>
      <xdr:row>57</xdr:row>
      <xdr:rowOff>101219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4788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75235</xdr:rowOff>
    </xdr:from>
    <xdr:to>
      <xdr:col>15</xdr:col>
      <xdr:colOff>50800</xdr:colOff>
      <xdr:row>57</xdr:row>
      <xdr:rowOff>87078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7885"/>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131213</xdr:rowOff>
    </xdr:from>
    <xdr:to>
      <xdr:col>15</xdr:col>
      <xdr:colOff>101600</xdr:colOff>
      <xdr:row>57</xdr:row>
      <xdr:rowOff>61363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77890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87078</xdr:rowOff>
    </xdr:from>
    <xdr:to>
      <xdr:col>10</xdr:col>
      <xdr:colOff>114300</xdr:colOff>
      <xdr:row>57</xdr:row>
      <xdr:rowOff>136042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59728"/>
          <a:ext cx="889000" cy="4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77329</xdr:rowOff>
    </xdr:from>
    <xdr:to>
      <xdr:col>24</xdr:col>
      <xdr:colOff>114300</xdr:colOff>
      <xdr:row>58</xdr:row>
      <xdr:rowOff>7479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100206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50419</xdr:rowOff>
    </xdr:from>
    <xdr:to>
      <xdr:col>20</xdr:col>
      <xdr:colOff>38100</xdr:colOff>
      <xdr:row>57</xdr:row>
      <xdr:rowOff>152019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168546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24435</xdr:rowOff>
    </xdr:from>
    <xdr:to>
      <xdr:col>15</xdr:col>
      <xdr:colOff>101600</xdr:colOff>
      <xdr:row>57</xdr:row>
      <xdr:rowOff>126035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117162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36278</xdr:rowOff>
    </xdr:from>
    <xdr:to>
      <xdr:col>10</xdr:col>
      <xdr:colOff>165100</xdr:colOff>
      <xdr:row>57</xdr:row>
      <xdr:rowOff>137878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154405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85242</xdr:rowOff>
    </xdr:from>
    <xdr:to>
      <xdr:col>6</xdr:col>
      <xdr:colOff>38100</xdr:colOff>
      <xdr:row>58</xdr:row>
      <xdr:rowOff>15392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31919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80035</xdr:rowOff>
    </xdr:from>
    <xdr:to>
      <xdr:col>24</xdr:col>
      <xdr:colOff>63500</xdr:colOff>
      <xdr:row>78</xdr:row>
      <xdr:rowOff>80645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5313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80645</xdr:rowOff>
    </xdr:from>
    <xdr:to>
      <xdr:col>19</xdr:col>
      <xdr:colOff>177800</xdr:colOff>
      <xdr:row>78</xdr:row>
      <xdr:rowOff>84759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374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81026</xdr:rowOff>
    </xdr:from>
    <xdr:to>
      <xdr:col>15</xdr:col>
      <xdr:colOff>50800</xdr:colOff>
      <xdr:row>78</xdr:row>
      <xdr:rowOff>84759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5412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64212</xdr:rowOff>
    </xdr:from>
    <xdr:to>
      <xdr:col>15</xdr:col>
      <xdr:colOff>101600</xdr:colOff>
      <xdr:row>77</xdr:row>
      <xdr:rowOff>165812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10889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81026</xdr:rowOff>
    </xdr:from>
    <xdr:to>
      <xdr:col>10</xdr:col>
      <xdr:colOff>114300</xdr:colOff>
      <xdr:row>78</xdr:row>
      <xdr:rowOff>96723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4126"/>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29235</xdr:rowOff>
    </xdr:from>
    <xdr:to>
      <xdr:col>24</xdr:col>
      <xdr:colOff>114300</xdr:colOff>
      <xdr:row>78</xdr:row>
      <xdr:rowOff>130835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115612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29845</xdr:rowOff>
    </xdr:from>
    <xdr:to>
      <xdr:col>20</xdr:col>
      <xdr:colOff>38100</xdr:colOff>
      <xdr:row>78</xdr:row>
      <xdr:rowOff>131445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122572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33959</xdr:rowOff>
    </xdr:from>
    <xdr:to>
      <xdr:col>15</xdr:col>
      <xdr:colOff>101600</xdr:colOff>
      <xdr:row>78</xdr:row>
      <xdr:rowOff>135559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126686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30226</xdr:rowOff>
    </xdr:from>
    <xdr:to>
      <xdr:col>10</xdr:col>
      <xdr:colOff>165100</xdr:colOff>
      <xdr:row>78</xdr:row>
      <xdr:rowOff>131826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122953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45923</xdr:rowOff>
    </xdr:from>
    <xdr:to>
      <xdr:col>6</xdr:col>
      <xdr:colOff>38100</xdr:colOff>
      <xdr:row>78</xdr:row>
      <xdr:rowOff>147523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138650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131846</xdr:rowOff>
    </xdr:from>
    <xdr:to>
      <xdr:col>24</xdr:col>
      <xdr:colOff>63500</xdr:colOff>
      <xdr:row>98</xdr:row>
      <xdr:rowOff>140320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933946"/>
          <a:ext cx="8382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140320</xdr:rowOff>
    </xdr:from>
    <xdr:to>
      <xdr:col>19</xdr:col>
      <xdr:colOff>177800</xdr:colOff>
      <xdr:row>99</xdr:row>
      <xdr:rowOff>35083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942420"/>
          <a:ext cx="8890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32536</xdr:rowOff>
    </xdr:from>
    <xdr:to>
      <xdr:col>15</xdr:col>
      <xdr:colOff>50800</xdr:colOff>
      <xdr:row>99</xdr:row>
      <xdr:rowOff>35083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700608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116870</xdr:rowOff>
    </xdr:from>
    <xdr:to>
      <xdr:col>15</xdr:col>
      <xdr:colOff>101600</xdr:colOff>
      <xdr:row>98</xdr:row>
      <xdr:rowOff>47020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32536</xdr:rowOff>
    </xdr:from>
    <xdr:to>
      <xdr:col>10</xdr:col>
      <xdr:colOff>114300</xdr:colOff>
      <xdr:row>99</xdr:row>
      <xdr:rowOff>111778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7006086"/>
          <a:ext cx="889000" cy="7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81046</xdr:rowOff>
    </xdr:from>
    <xdr:to>
      <xdr:col>24</xdr:col>
      <xdr:colOff>114300</xdr:colOff>
      <xdr:row>99</xdr:row>
      <xdr:rowOff>11196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8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59473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8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89520</xdr:rowOff>
    </xdr:from>
    <xdr:to>
      <xdr:col>20</xdr:col>
      <xdr:colOff>38100</xdr:colOff>
      <xdr:row>99</xdr:row>
      <xdr:rowOff>19670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155733</xdr:rowOff>
    </xdr:from>
    <xdr:to>
      <xdr:col>15</xdr:col>
      <xdr:colOff>101600</xdr:colOff>
      <xdr:row>99</xdr:row>
      <xdr:rowOff>85883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77010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153186</xdr:rowOff>
    </xdr:from>
    <xdr:to>
      <xdr:col>10</xdr:col>
      <xdr:colOff>165100</xdr:colOff>
      <xdr:row>99</xdr:row>
      <xdr:rowOff>83336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74463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60978</xdr:rowOff>
    </xdr:from>
    <xdr:to>
      <xdr:col>6</xdr:col>
      <xdr:colOff>38100</xdr:colOff>
      <xdr:row>99</xdr:row>
      <xdr:rowOff>162578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153705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56295</xdr:rowOff>
    </xdr:from>
    <xdr:to>
      <xdr:col>55</xdr:col>
      <xdr:colOff>0</xdr:colOff>
      <xdr:row>36</xdr:row>
      <xdr:rowOff>85653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228495"/>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56295</xdr:rowOff>
    </xdr:from>
    <xdr:to>
      <xdr:col>50</xdr:col>
      <xdr:colOff>114300</xdr:colOff>
      <xdr:row>36</xdr:row>
      <xdr:rowOff>103455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28495"/>
          <a:ext cx="8890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103455</xdr:rowOff>
    </xdr:from>
    <xdr:to>
      <xdr:col>45</xdr:col>
      <xdr:colOff>177800</xdr:colOff>
      <xdr:row>36</xdr:row>
      <xdr:rowOff>169058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75655"/>
          <a:ext cx="889000" cy="6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18691</xdr:rowOff>
    </xdr:from>
    <xdr:to>
      <xdr:col>46</xdr:col>
      <xdr:colOff>38100</xdr:colOff>
      <xdr:row>36</xdr:row>
      <xdr:rowOff>120291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9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136818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104461</xdr:rowOff>
    </xdr:from>
    <xdr:to>
      <xdr:col>41</xdr:col>
      <xdr:colOff>50800</xdr:colOff>
      <xdr:row>36</xdr:row>
      <xdr:rowOff>169058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76661"/>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34853</xdr:rowOff>
    </xdr:from>
    <xdr:to>
      <xdr:col>55</xdr:col>
      <xdr:colOff>50800</xdr:colOff>
      <xdr:row>36</xdr:row>
      <xdr:rowOff>136453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57730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5495</xdr:rowOff>
    </xdr:from>
    <xdr:to>
      <xdr:col>50</xdr:col>
      <xdr:colOff>165100</xdr:colOff>
      <xdr:row>36</xdr:row>
      <xdr:rowOff>107095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123622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52655</xdr:rowOff>
    </xdr:from>
    <xdr:to>
      <xdr:col>46</xdr:col>
      <xdr:colOff>38100</xdr:colOff>
      <xdr:row>36</xdr:row>
      <xdr:rowOff>154255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145382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118258</xdr:rowOff>
    </xdr:from>
    <xdr:to>
      <xdr:col>41</xdr:col>
      <xdr:colOff>101600</xdr:colOff>
      <xdr:row>37</xdr:row>
      <xdr:rowOff>48408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9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39535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53661</xdr:rowOff>
    </xdr:from>
    <xdr:to>
      <xdr:col>36</xdr:col>
      <xdr:colOff>165100</xdr:colOff>
      <xdr:row>36</xdr:row>
      <xdr:rowOff>155261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2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125984</xdr:rowOff>
    </xdr:from>
    <xdr:to>
      <xdr:col>55</xdr:col>
      <xdr:colOff>0</xdr:colOff>
      <xdr:row>57</xdr:row>
      <xdr:rowOff>98926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27184"/>
          <a:ext cx="838200" cy="14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32639</xdr:rowOff>
    </xdr:from>
    <xdr:to>
      <xdr:col>50</xdr:col>
      <xdr:colOff>114300</xdr:colOff>
      <xdr:row>56</xdr:row>
      <xdr:rowOff>125984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3383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136134</xdr:rowOff>
    </xdr:from>
    <xdr:to>
      <xdr:col>45</xdr:col>
      <xdr:colOff>177800</xdr:colOff>
      <xdr:row>56</xdr:row>
      <xdr:rowOff>32639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94434"/>
          <a:ext cx="889000" cy="2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167195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136134</xdr:rowOff>
    </xdr:from>
    <xdr:to>
      <xdr:col>41</xdr:col>
      <xdr:colOff>50800</xdr:colOff>
      <xdr:row>55</xdr:row>
      <xdr:rowOff>129451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94434"/>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48126</xdr:rowOff>
    </xdr:from>
    <xdr:to>
      <xdr:col>55</xdr:col>
      <xdr:colOff>50800</xdr:colOff>
      <xdr:row>57</xdr:row>
      <xdr:rowOff>149726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26553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75184</xdr:rowOff>
    </xdr:from>
    <xdr:to>
      <xdr:col>50</xdr:col>
      <xdr:colOff>165100</xdr:colOff>
      <xdr:row>57</xdr:row>
      <xdr:rowOff>5334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21861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153289</xdr:rowOff>
    </xdr:from>
    <xdr:to>
      <xdr:col>46</xdr:col>
      <xdr:colOff>38100</xdr:colOff>
      <xdr:row>56</xdr:row>
      <xdr:rowOff>83439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99966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85334</xdr:rowOff>
    </xdr:from>
    <xdr:to>
      <xdr:col>41</xdr:col>
      <xdr:colOff>101600</xdr:colOff>
      <xdr:row>55</xdr:row>
      <xdr:rowOff>15484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32011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11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78651</xdr:rowOff>
    </xdr:from>
    <xdr:to>
      <xdr:col>36</xdr:col>
      <xdr:colOff>165100</xdr:colOff>
      <xdr:row>56</xdr:row>
      <xdr:rowOff>8801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25328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117461</xdr:rowOff>
    </xdr:from>
    <xdr:to>
      <xdr:col>55</xdr:col>
      <xdr:colOff>0</xdr:colOff>
      <xdr:row>78</xdr:row>
      <xdr:rowOff>86289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19111"/>
          <a:ext cx="838200" cy="1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117461</xdr:rowOff>
    </xdr:from>
    <xdr:to>
      <xdr:col>50</xdr:col>
      <xdr:colOff>114300</xdr:colOff>
      <xdr:row>77</xdr:row>
      <xdr:rowOff>134981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19111"/>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134981</xdr:rowOff>
    </xdr:from>
    <xdr:to>
      <xdr:col>45</xdr:col>
      <xdr:colOff>177800</xdr:colOff>
      <xdr:row>78</xdr:row>
      <xdr:rowOff>126719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36631"/>
          <a:ext cx="889000" cy="1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35489</xdr:rowOff>
    </xdr:from>
    <xdr:to>
      <xdr:col>55</xdr:col>
      <xdr:colOff>50800</xdr:colOff>
      <xdr:row>78</xdr:row>
      <xdr:rowOff>137089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13916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8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66661</xdr:rowOff>
    </xdr:from>
    <xdr:to>
      <xdr:col>50</xdr:col>
      <xdr:colOff>165100</xdr:colOff>
      <xdr:row>77</xdr:row>
      <xdr:rowOff>168261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84181</xdr:rowOff>
    </xdr:from>
    <xdr:to>
      <xdr:col>46</xdr:col>
      <xdr:colOff>38100</xdr:colOff>
      <xdr:row>78</xdr:row>
      <xdr:rowOff>14331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75919</xdr:rowOff>
    </xdr:from>
    <xdr:to>
      <xdr:col>41</xdr:col>
      <xdr:colOff>101600</xdr:colOff>
      <xdr:row>79</xdr:row>
      <xdr:rowOff>6069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168646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36513</xdr:rowOff>
    </xdr:from>
    <xdr:to>
      <xdr:col>55</xdr:col>
      <xdr:colOff>0</xdr:colOff>
      <xdr:row>97</xdr:row>
      <xdr:rowOff>126961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67163"/>
          <a:ext cx="838200" cy="9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140297</xdr:rowOff>
    </xdr:from>
    <xdr:to>
      <xdr:col>50</xdr:col>
      <xdr:colOff>114300</xdr:colOff>
      <xdr:row>97</xdr:row>
      <xdr:rowOff>36513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28047"/>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111086</xdr:rowOff>
    </xdr:from>
    <xdr:to>
      <xdr:col>45</xdr:col>
      <xdr:colOff>177800</xdr:colOff>
      <xdr:row>95</xdr:row>
      <xdr:rowOff>140297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5884486"/>
          <a:ext cx="889000" cy="5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40424</xdr:rowOff>
    </xdr:from>
    <xdr:to>
      <xdr:col>46</xdr:col>
      <xdr:colOff>38100</xdr:colOff>
      <xdr:row>97</xdr:row>
      <xdr:rowOff>142024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76161</xdr:rowOff>
    </xdr:from>
    <xdr:to>
      <xdr:col>55</xdr:col>
      <xdr:colOff>50800</xdr:colOff>
      <xdr:row>98</xdr:row>
      <xdr:rowOff>6311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54588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157163</xdr:rowOff>
    </xdr:from>
    <xdr:to>
      <xdr:col>50</xdr:col>
      <xdr:colOff>165100</xdr:colOff>
      <xdr:row>97</xdr:row>
      <xdr:rowOff>87313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103840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89497</xdr:rowOff>
    </xdr:from>
    <xdr:to>
      <xdr:col>46</xdr:col>
      <xdr:colOff>38100</xdr:colOff>
      <xdr:row>96</xdr:row>
      <xdr:rowOff>19647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36174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60286</xdr:rowOff>
    </xdr:from>
    <xdr:to>
      <xdr:col>41</xdr:col>
      <xdr:colOff>101600</xdr:colOff>
      <xdr:row>92</xdr:row>
      <xdr:rowOff>161886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58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6963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6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138968</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54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83578</xdr:rowOff>
    </xdr:from>
    <xdr:to>
      <xdr:col>76</xdr:col>
      <xdr:colOff>165100</xdr:colOff>
      <xdr:row>39</xdr:row>
      <xdr:rowOff>13728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30255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138968</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54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88168</xdr:rowOff>
    </xdr:from>
    <xdr:to>
      <xdr:col>72</xdr:col>
      <xdr:colOff>38100</xdr:colOff>
      <xdr:row>39</xdr:row>
      <xdr:rowOff>18318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9445</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46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165630</xdr:rowOff>
    </xdr:from>
    <xdr:to>
      <xdr:col>85</xdr:col>
      <xdr:colOff>127000</xdr:colOff>
      <xdr:row>76</xdr:row>
      <xdr:rowOff>48586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24380"/>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151702</xdr:rowOff>
    </xdr:from>
    <xdr:to>
      <xdr:col>81</xdr:col>
      <xdr:colOff>50800</xdr:colOff>
      <xdr:row>76</xdr:row>
      <xdr:rowOff>48586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39002"/>
          <a:ext cx="889000" cy="2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151702</xdr:rowOff>
    </xdr:from>
    <xdr:to>
      <xdr:col>76</xdr:col>
      <xdr:colOff>114300</xdr:colOff>
      <xdr:row>76</xdr:row>
      <xdr:rowOff>108235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839002"/>
          <a:ext cx="889000" cy="2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108235</xdr:rowOff>
    </xdr:from>
    <xdr:to>
      <xdr:col>71</xdr:col>
      <xdr:colOff>177800</xdr:colOff>
      <xdr:row>76</xdr:row>
      <xdr:rowOff>133381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384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114829</xdr:rowOff>
    </xdr:from>
    <xdr:to>
      <xdr:col>85</xdr:col>
      <xdr:colOff>177800</xdr:colOff>
      <xdr:row>76</xdr:row>
      <xdr:rowOff>44980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73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137706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169236</xdr:rowOff>
    </xdr:from>
    <xdr:to>
      <xdr:col>81</xdr:col>
      <xdr:colOff>101600</xdr:colOff>
      <xdr:row>76</xdr:row>
      <xdr:rowOff>99386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115914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0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100902</xdr:rowOff>
    </xdr:from>
    <xdr:to>
      <xdr:col>76</xdr:col>
      <xdr:colOff>165100</xdr:colOff>
      <xdr:row>75</xdr:row>
      <xdr:rowOff>31052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47579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5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57435</xdr:rowOff>
    </xdr:from>
    <xdr:to>
      <xdr:col>72</xdr:col>
      <xdr:colOff>38100</xdr:colOff>
      <xdr:row>76</xdr:row>
      <xdr:rowOff>159035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150162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82581</xdr:rowOff>
    </xdr:from>
    <xdr:to>
      <xdr:col>67</xdr:col>
      <xdr:colOff>101600</xdr:colOff>
      <xdr:row>77</xdr:row>
      <xdr:rowOff>12731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97583</xdr:rowOff>
    </xdr:from>
    <xdr:to>
      <xdr:col>85</xdr:col>
      <xdr:colOff>127000</xdr:colOff>
      <xdr:row>98</xdr:row>
      <xdr:rowOff>109497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99683"/>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69954</xdr:rowOff>
    </xdr:from>
    <xdr:to>
      <xdr:col>81</xdr:col>
      <xdr:colOff>50800</xdr:colOff>
      <xdr:row>98</xdr:row>
      <xdr:rowOff>109497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872054"/>
          <a:ext cx="889000" cy="3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44712</xdr:rowOff>
    </xdr:from>
    <xdr:to>
      <xdr:col>76</xdr:col>
      <xdr:colOff>114300</xdr:colOff>
      <xdr:row>98</xdr:row>
      <xdr:rowOff>69954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46812"/>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26432</xdr:rowOff>
    </xdr:from>
    <xdr:to>
      <xdr:col>76</xdr:col>
      <xdr:colOff>165100</xdr:colOff>
      <xdr:row>98</xdr:row>
      <xdr:rowOff>128032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44712</xdr:rowOff>
    </xdr:from>
    <xdr:to>
      <xdr:col>71</xdr:col>
      <xdr:colOff>177800</xdr:colOff>
      <xdr:row>98</xdr:row>
      <xdr:rowOff>51716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46812"/>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46783</xdr:rowOff>
    </xdr:from>
    <xdr:to>
      <xdr:col>85</xdr:col>
      <xdr:colOff>177800</xdr:colOff>
      <xdr:row>98</xdr:row>
      <xdr:rowOff>148383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58697</xdr:rowOff>
    </xdr:from>
    <xdr:to>
      <xdr:col>81</xdr:col>
      <xdr:colOff>101600</xdr:colOff>
      <xdr:row>98</xdr:row>
      <xdr:rowOff>160297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151424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19154</xdr:rowOff>
    </xdr:from>
    <xdr:to>
      <xdr:col>76</xdr:col>
      <xdr:colOff>165100</xdr:colOff>
      <xdr:row>98</xdr:row>
      <xdr:rowOff>120754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137281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165362</xdr:rowOff>
    </xdr:from>
    <xdr:to>
      <xdr:col>72</xdr:col>
      <xdr:colOff>38100</xdr:colOff>
      <xdr:row>98</xdr:row>
      <xdr:rowOff>95512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112039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916</xdr:rowOff>
    </xdr:from>
    <xdr:to>
      <xdr:col>67</xdr:col>
      <xdr:colOff>101600</xdr:colOff>
      <xdr:row>98</xdr:row>
      <xdr:rowOff>102516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119043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80644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23846</xdr:rowOff>
    </xdr:from>
    <xdr:to>
      <xdr:col>116</xdr:col>
      <xdr:colOff>63500</xdr:colOff>
      <xdr:row>52</xdr:row>
      <xdr:rowOff>37744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8939246"/>
          <a:ext cx="8382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37744</xdr:rowOff>
    </xdr:from>
    <xdr:to>
      <xdr:col>111</xdr:col>
      <xdr:colOff>177800</xdr:colOff>
      <xdr:row>52</xdr:row>
      <xdr:rowOff>46065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8953144"/>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46065</xdr:rowOff>
    </xdr:from>
    <xdr:to>
      <xdr:col>107</xdr:col>
      <xdr:colOff>50800</xdr:colOff>
      <xdr:row>52</xdr:row>
      <xdr:rowOff>60924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896146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59234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60924</xdr:rowOff>
    </xdr:from>
    <xdr:to>
      <xdr:col>102</xdr:col>
      <xdr:colOff>114300</xdr:colOff>
      <xdr:row>52</xdr:row>
      <xdr:rowOff>75967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897632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144496</xdr:rowOff>
    </xdr:from>
    <xdr:to>
      <xdr:col>116</xdr:col>
      <xdr:colOff>114300</xdr:colOff>
      <xdr:row>52</xdr:row>
      <xdr:rowOff>74646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88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97523</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88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158394</xdr:rowOff>
    </xdr:from>
    <xdr:to>
      <xdr:col>112</xdr:col>
      <xdr:colOff>38100</xdr:colOff>
      <xdr:row>52</xdr:row>
      <xdr:rowOff>88544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89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105071</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867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166715</xdr:rowOff>
    </xdr:from>
    <xdr:to>
      <xdr:col>107</xdr:col>
      <xdr:colOff>101600</xdr:colOff>
      <xdr:row>52</xdr:row>
      <xdr:rowOff>96865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89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113392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86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10124</xdr:rowOff>
    </xdr:from>
    <xdr:to>
      <xdr:col>102</xdr:col>
      <xdr:colOff>165100</xdr:colOff>
      <xdr:row>52</xdr:row>
      <xdr:rowOff>111724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89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128251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87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25167</xdr:rowOff>
    </xdr:from>
    <xdr:to>
      <xdr:col>98</xdr:col>
      <xdr:colOff>38100</xdr:colOff>
      <xdr:row>52</xdr:row>
      <xdr:rowOff>126767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89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143294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8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54730</xdr:rowOff>
    </xdr:from>
    <xdr:to>
      <xdr:col>116</xdr:col>
      <xdr:colOff>63500</xdr:colOff>
      <xdr:row>76</xdr:row>
      <xdr:rowOff>111719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84930"/>
          <a:ext cx="838200" cy="5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111719</xdr:rowOff>
    </xdr:from>
    <xdr:to>
      <xdr:col>111</xdr:col>
      <xdr:colOff>177800</xdr:colOff>
      <xdr:row>77</xdr:row>
      <xdr:rowOff>10427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41919"/>
          <a:ext cx="889000" cy="7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10427</xdr:rowOff>
    </xdr:from>
    <xdr:to>
      <xdr:col>107</xdr:col>
      <xdr:colOff>50800</xdr:colOff>
      <xdr:row>77</xdr:row>
      <xdr:rowOff>68377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12077"/>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167493</xdr:rowOff>
    </xdr:from>
    <xdr:to>
      <xdr:col>107</xdr:col>
      <xdr:colOff>101600</xdr:colOff>
      <xdr:row>75</xdr:row>
      <xdr:rowOff>97643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114170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128476</xdr:rowOff>
    </xdr:from>
    <xdr:to>
      <xdr:col>102</xdr:col>
      <xdr:colOff>114300</xdr:colOff>
      <xdr:row>77</xdr:row>
      <xdr:rowOff>68377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58676"/>
          <a:ext cx="889000" cy="1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3930</xdr:rowOff>
    </xdr:from>
    <xdr:to>
      <xdr:col>116</xdr:col>
      <xdr:colOff>114300</xdr:colOff>
      <xdr:row>76</xdr:row>
      <xdr:rowOff>105530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153807</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60919</xdr:rowOff>
    </xdr:from>
    <xdr:to>
      <xdr:col>112</xdr:col>
      <xdr:colOff>38100</xdr:colOff>
      <xdr:row>76</xdr:row>
      <xdr:rowOff>162519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153646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131077</xdr:rowOff>
    </xdr:from>
    <xdr:to>
      <xdr:col>107</xdr:col>
      <xdr:colOff>101600</xdr:colOff>
      <xdr:row>77</xdr:row>
      <xdr:rowOff>61227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52354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17577</xdr:rowOff>
    </xdr:from>
    <xdr:to>
      <xdr:col>102</xdr:col>
      <xdr:colOff>165100</xdr:colOff>
      <xdr:row>77</xdr:row>
      <xdr:rowOff>119177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110304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77676</xdr:rowOff>
    </xdr:from>
    <xdr:to>
      <xdr:col>98</xdr:col>
      <xdr:colOff>38100</xdr:colOff>
      <xdr:row>77</xdr:row>
      <xdr:rowOff>7826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170403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項目については概ね同程度の数値となっている。他団体との差が見られる項目については、以下の要因によるものと考える。最も他団体との差が大きい</a:t>
          </a:r>
          <a:r>
            <a:rPr lang="ja-JP" altLang="ja-JP" sz="11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年度の推移で特徴的なところとしては、</a:t>
          </a:r>
          <a:r>
            <a:rPr lang="ja-JP" altLang="ja-JP" sz="1100" b="0" i="0" baseline="0">
              <a:solidFill>
                <a:schemeClr val="dk1"/>
              </a:solidFill>
              <a:effectLst/>
              <a:latin typeface="+mn-lt"/>
              <a:ea typeface="+mn-ea"/>
              <a:cs typeface="+mn-cs"/>
            </a:rPr>
            <a:t>普通建設事業費については、平成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年以降、</a:t>
          </a:r>
          <a:r>
            <a:rPr lang="ja-JP" altLang="ja-JP" sz="1100">
              <a:solidFill>
                <a:schemeClr val="dk1"/>
              </a:solidFill>
              <a:effectLst/>
              <a:latin typeface="+mn-lt"/>
              <a:ea typeface="+mn-ea"/>
              <a:cs typeface="+mn-cs"/>
            </a:rPr>
            <a:t>大規模な地震災害等に備え県下でも数少ないと思われる</a:t>
          </a:r>
          <a:r>
            <a:rPr lang="ja-JP" altLang="ja-JP" sz="1100" b="0" i="0" baseline="0">
              <a:solidFill>
                <a:schemeClr val="dk1"/>
              </a:solidFill>
              <a:effectLst/>
              <a:latin typeface="+mn-lt"/>
              <a:ea typeface="+mn-ea"/>
              <a:cs typeface="+mn-cs"/>
            </a:rPr>
            <a:t>大型輸送ヘリコプター対応のヘリポート等多くの機能を完備した赤砂崎公園整備事業や、児童生徒の安心安全な教育環境を確保するため、現行の建築基準法の耐震基準に満たない老朽化した小学校の改築事業、</a:t>
          </a:r>
          <a:r>
            <a:rPr lang="ja-JP" altLang="ja-JP" sz="1100" b="0">
              <a:solidFill>
                <a:schemeClr val="dk1"/>
              </a:solidFill>
              <a:effectLst/>
              <a:latin typeface="+mn-lt"/>
              <a:ea typeface="+mn-ea"/>
              <a:cs typeface="+mn-cs"/>
            </a:rPr>
            <a:t>災害発生時の復旧・復興の中枢となる</a:t>
          </a:r>
          <a:r>
            <a:rPr lang="ja-JP" altLang="ja-JP" sz="1100" b="0" i="0" baseline="0">
              <a:solidFill>
                <a:schemeClr val="dk1"/>
              </a:solidFill>
              <a:effectLst/>
              <a:latin typeface="+mn-lt"/>
              <a:ea typeface="+mn-ea"/>
              <a:cs typeface="+mn-cs"/>
            </a:rPr>
            <a:t>庁舎の耐震改修事業といった大型投資的事業を実施してきており、これまで類似団体平均、全国平均、長野県平均と比べて高い水準を維持してきた。平成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リサイクル施設整備</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en-US" altLang="ja-JP" sz="1100" b="0" i="0" baseline="0">
              <a:solidFill>
                <a:schemeClr val="dk1"/>
              </a:solidFill>
              <a:effectLst/>
              <a:latin typeface="+mn-lt"/>
              <a:ea typeface="+mn-ea"/>
              <a:cs typeface="+mn-cs"/>
            </a:rPr>
            <a:t>270,810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に伴い対前年度比</a:t>
          </a:r>
          <a:r>
            <a:rPr lang="en-US" altLang="ja-JP" sz="1100" b="0" i="0" baseline="0">
              <a:solidFill>
                <a:schemeClr val="dk1"/>
              </a:solidFill>
              <a:effectLst/>
              <a:latin typeface="+mn-lt"/>
              <a:ea typeface="+mn-ea"/>
              <a:cs typeface="+mn-cs"/>
            </a:rPr>
            <a:t>18,949</a:t>
          </a:r>
          <a:r>
            <a:rPr lang="ja-JP" altLang="ja-JP" sz="1100" b="0" i="0" baseline="0">
              <a:solidFill>
                <a:schemeClr val="dk1"/>
              </a:solidFill>
              <a:effectLst/>
              <a:latin typeface="+mn-lt"/>
              <a:ea typeface="+mn-ea"/>
              <a:cs typeface="+mn-cs"/>
            </a:rPr>
            <a:t>円の減となったことで、類似団体平均</a:t>
          </a:r>
          <a:r>
            <a:rPr lang="ja-JP" altLang="en-US" sz="1100" b="0" i="0" baseline="0">
              <a:solidFill>
                <a:schemeClr val="dk1"/>
              </a:solidFill>
              <a:effectLst/>
              <a:latin typeface="+mn-lt"/>
              <a:ea typeface="+mn-ea"/>
              <a:cs typeface="+mn-cs"/>
            </a:rPr>
            <a:t>をここ数年で初めて下回る結果となった。公</a:t>
          </a:r>
          <a:r>
            <a:rPr kumimoji="1" lang="ja-JP" altLang="ja-JP" sz="1100" b="0">
              <a:solidFill>
                <a:schemeClr val="dk1"/>
              </a:solidFill>
              <a:effectLst/>
              <a:latin typeface="+mn-lt"/>
              <a:ea typeface="+mn-ea"/>
              <a:cs typeface="+mn-cs"/>
            </a:rPr>
            <a:t>債費については、</a:t>
          </a:r>
          <a:r>
            <a:rPr kumimoji="1" lang="ja-JP" altLang="en-US"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27</a:t>
          </a:r>
          <a:r>
            <a:rPr kumimoji="1" lang="ja-JP" altLang="en-US" sz="1100" b="0">
              <a:solidFill>
                <a:schemeClr val="dk1"/>
              </a:solidFill>
              <a:effectLst/>
              <a:latin typeface="+mn-lt"/>
              <a:ea typeface="+mn-ea"/>
              <a:cs typeface="+mn-cs"/>
            </a:rPr>
            <a:t>年度の</a:t>
          </a:r>
          <a:r>
            <a:rPr kumimoji="1" lang="ja-JP" altLang="ja-JP" sz="1100" b="0">
              <a:solidFill>
                <a:schemeClr val="dk1"/>
              </a:solidFill>
              <a:effectLst/>
              <a:latin typeface="+mn-lt"/>
              <a:ea typeface="+mn-ea"/>
              <a:cs typeface="+mn-cs"/>
            </a:rPr>
            <a:t>数値が突出しているが、</a:t>
          </a:r>
          <a:r>
            <a:rPr kumimoji="1" lang="ja-JP" altLang="en-US" sz="1100" b="0">
              <a:solidFill>
                <a:schemeClr val="dk1"/>
              </a:solidFill>
              <a:effectLst/>
              <a:latin typeface="+mn-lt"/>
              <a:ea typeface="+mn-ea"/>
              <a:cs typeface="+mn-cs"/>
            </a:rPr>
            <a:t>これは繰上償還をしたことが影響しており、この影響を排除した経年推移では過去に実施してきた大型建設事業の地方債の</a:t>
          </a:r>
          <a:r>
            <a:rPr kumimoji="1" lang="ja-JP" altLang="ja-JP" sz="1100" b="0">
              <a:solidFill>
                <a:schemeClr val="dk1"/>
              </a:solidFill>
              <a:effectLst/>
              <a:latin typeface="+mn-lt"/>
              <a:ea typeface="+mn-ea"/>
              <a:cs typeface="+mn-cs"/>
            </a:rPr>
            <a:t>償還が本格的に始ま</a:t>
          </a:r>
          <a:r>
            <a:rPr kumimoji="1" lang="ja-JP" altLang="en-US" sz="1100" b="0">
              <a:solidFill>
                <a:schemeClr val="dk1"/>
              </a:solidFill>
              <a:effectLst/>
              <a:latin typeface="+mn-lt"/>
              <a:ea typeface="+mn-ea"/>
              <a:cs typeface="+mn-cs"/>
            </a:rPr>
            <a:t>ってきている</a:t>
          </a:r>
          <a:r>
            <a:rPr kumimoji="1" lang="ja-JP" altLang="ja-JP" sz="1100" b="0">
              <a:solidFill>
                <a:schemeClr val="dk1"/>
              </a:solidFill>
              <a:effectLst/>
              <a:latin typeface="+mn-lt"/>
              <a:ea typeface="+mn-ea"/>
              <a:cs typeface="+mn-cs"/>
            </a:rPr>
            <a:t>ことから増加</a:t>
          </a:r>
          <a:r>
            <a:rPr kumimoji="1" lang="ja-JP" altLang="en-US" sz="1100" b="0">
              <a:solidFill>
                <a:schemeClr val="dk1"/>
              </a:solidFill>
              <a:effectLst/>
              <a:latin typeface="+mn-lt"/>
              <a:ea typeface="+mn-ea"/>
              <a:cs typeface="+mn-cs"/>
            </a:rPr>
            <a:t>傾向となっている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20,492
20,210
66.87
7,901,886
7,540,956
346,814
4,784,542
9,549,867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39878</xdr:rowOff>
    </xdr:from>
    <xdr:to>
      <xdr:col>24</xdr:col>
      <xdr:colOff>63500</xdr:colOff>
      <xdr:row>33</xdr:row>
      <xdr:rowOff>103505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97728"/>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164465</xdr:rowOff>
    </xdr:from>
    <xdr:to>
      <xdr:col>19</xdr:col>
      <xdr:colOff>177800</xdr:colOff>
      <xdr:row>33</xdr:row>
      <xdr:rowOff>39878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086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164465</xdr:rowOff>
    </xdr:from>
    <xdr:to>
      <xdr:col>15</xdr:col>
      <xdr:colOff>50800</xdr:colOff>
      <xdr:row>33</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508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74930</xdr:rowOff>
    </xdr:from>
    <xdr:to>
      <xdr:col>10</xdr:col>
      <xdr:colOff>114300</xdr:colOff>
      <xdr:row>33</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52705</xdr:rowOff>
    </xdr:from>
    <xdr:to>
      <xdr:col>24</xdr:col>
      <xdr:colOff>114300</xdr:colOff>
      <xdr:row>33</xdr:row>
      <xdr:rowOff>154305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160528</xdr:rowOff>
    </xdr:from>
    <xdr:to>
      <xdr:col>20</xdr:col>
      <xdr:colOff>38100</xdr:colOff>
      <xdr:row>33</xdr:row>
      <xdr:rowOff>90678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107205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113665</xdr:rowOff>
    </xdr:from>
    <xdr:to>
      <xdr:col>15</xdr:col>
      <xdr:colOff>101600</xdr:colOff>
      <xdr:row>33</xdr:row>
      <xdr:rowOff>43815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60342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29845</xdr:rowOff>
    </xdr:from>
    <xdr:to>
      <xdr:col>10</xdr:col>
      <xdr:colOff>165100</xdr:colOff>
      <xdr:row>33</xdr:row>
      <xdr:rowOff>131445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147972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142257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114211</xdr:rowOff>
    </xdr:from>
    <xdr:to>
      <xdr:col>24</xdr:col>
      <xdr:colOff>63500</xdr:colOff>
      <xdr:row>58</xdr:row>
      <xdr:rowOff>127695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8311"/>
          <a:ext cx="8382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171374</xdr:rowOff>
    </xdr:from>
    <xdr:to>
      <xdr:col>19</xdr:col>
      <xdr:colOff>177800</xdr:colOff>
      <xdr:row>58</xdr:row>
      <xdr:rowOff>127695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4024"/>
          <a:ext cx="889000" cy="12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171374</xdr:rowOff>
    </xdr:from>
    <xdr:to>
      <xdr:col>15</xdr:col>
      <xdr:colOff>50800</xdr:colOff>
      <xdr:row>58</xdr:row>
      <xdr:rowOff>42441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4024"/>
          <a:ext cx="889000" cy="4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15663</xdr:rowOff>
    </xdr:from>
    <xdr:to>
      <xdr:col>15</xdr:col>
      <xdr:colOff>101600</xdr:colOff>
      <xdr:row>58</xdr:row>
      <xdr:rowOff>117263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108390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42441</xdr:rowOff>
    </xdr:from>
    <xdr:to>
      <xdr:col>10</xdr:col>
      <xdr:colOff>114300</xdr:colOff>
      <xdr:row>58</xdr:row>
      <xdr:rowOff>71910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6541"/>
          <a:ext cx="889000" cy="2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63411</xdr:rowOff>
    </xdr:from>
    <xdr:to>
      <xdr:col>24</xdr:col>
      <xdr:colOff>114300</xdr:colOff>
      <xdr:row>58</xdr:row>
      <xdr:rowOff>165011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76895</xdr:rowOff>
    </xdr:from>
    <xdr:to>
      <xdr:col>20</xdr:col>
      <xdr:colOff>38100</xdr:colOff>
      <xdr:row>59</xdr:row>
      <xdr:rowOff>7045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169622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120574</xdr:rowOff>
    </xdr:from>
    <xdr:to>
      <xdr:col>15</xdr:col>
      <xdr:colOff>101600</xdr:colOff>
      <xdr:row>58</xdr:row>
      <xdr:rowOff>50724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67251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163091</xdr:rowOff>
    </xdr:from>
    <xdr:to>
      <xdr:col>10</xdr:col>
      <xdr:colOff>165100</xdr:colOff>
      <xdr:row>58</xdr:row>
      <xdr:rowOff>93241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109768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1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21110</xdr:rowOff>
    </xdr:from>
    <xdr:to>
      <xdr:col>6</xdr:col>
      <xdr:colOff>38100</xdr:colOff>
      <xdr:row>58</xdr:row>
      <xdr:rowOff>122710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139237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90132</xdr:rowOff>
    </xdr:from>
    <xdr:to>
      <xdr:col>24</xdr:col>
      <xdr:colOff>63500</xdr:colOff>
      <xdr:row>77</xdr:row>
      <xdr:rowOff>105017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91782"/>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105017</xdr:rowOff>
    </xdr:from>
    <xdr:to>
      <xdr:col>19</xdr:col>
      <xdr:colOff>177800</xdr:colOff>
      <xdr:row>78</xdr:row>
      <xdr:rowOff>57544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6667"/>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57544</xdr:rowOff>
    </xdr:from>
    <xdr:to>
      <xdr:col>15</xdr:col>
      <xdr:colOff>50800</xdr:colOff>
      <xdr:row>78</xdr:row>
      <xdr:rowOff>96698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30644"/>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22467</xdr:rowOff>
    </xdr:from>
    <xdr:to>
      <xdr:col>15</xdr:col>
      <xdr:colOff>101600</xdr:colOff>
      <xdr:row>76</xdr:row>
      <xdr:rowOff>124067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140593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141376</xdr:rowOff>
    </xdr:from>
    <xdr:to>
      <xdr:col>10</xdr:col>
      <xdr:colOff>114300</xdr:colOff>
      <xdr:row>78</xdr:row>
      <xdr:rowOff>96698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43026"/>
          <a:ext cx="889000" cy="1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39332</xdr:rowOff>
    </xdr:from>
    <xdr:to>
      <xdr:col>24</xdr:col>
      <xdr:colOff>114300</xdr:colOff>
      <xdr:row>77</xdr:row>
      <xdr:rowOff>140932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17759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54217</xdr:rowOff>
    </xdr:from>
    <xdr:to>
      <xdr:col>20</xdr:col>
      <xdr:colOff>38100</xdr:colOff>
      <xdr:row>77</xdr:row>
      <xdr:rowOff>155817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146944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6744</xdr:rowOff>
    </xdr:from>
    <xdr:to>
      <xdr:col>15</xdr:col>
      <xdr:colOff>101600</xdr:colOff>
      <xdr:row>78</xdr:row>
      <xdr:rowOff>108344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99471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45898</xdr:rowOff>
    </xdr:from>
    <xdr:to>
      <xdr:col>10</xdr:col>
      <xdr:colOff>165100</xdr:colOff>
      <xdr:row>78</xdr:row>
      <xdr:rowOff>147498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138625</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90576</xdr:rowOff>
    </xdr:from>
    <xdr:to>
      <xdr:col>6</xdr:col>
      <xdr:colOff>38100</xdr:colOff>
      <xdr:row>78</xdr:row>
      <xdr:rowOff>20726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37253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164658</xdr:rowOff>
    </xdr:from>
    <xdr:to>
      <xdr:col>24</xdr:col>
      <xdr:colOff>63500</xdr:colOff>
      <xdr:row>97</xdr:row>
      <xdr:rowOff>77566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23858"/>
          <a:ext cx="838200" cy="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164658</xdr:rowOff>
    </xdr:from>
    <xdr:to>
      <xdr:col>19</xdr:col>
      <xdr:colOff>177800</xdr:colOff>
      <xdr:row>97</xdr:row>
      <xdr:rowOff>34892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23858"/>
          <a:ext cx="889000" cy="4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34892</xdr:rowOff>
    </xdr:from>
    <xdr:to>
      <xdr:col>15</xdr:col>
      <xdr:colOff>50800</xdr:colOff>
      <xdr:row>97</xdr:row>
      <xdr:rowOff>48099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65542"/>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129014</xdr:rowOff>
    </xdr:from>
    <xdr:to>
      <xdr:col>15</xdr:col>
      <xdr:colOff>101600</xdr:colOff>
      <xdr:row>97</xdr:row>
      <xdr:rowOff>59164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22360</xdr:rowOff>
    </xdr:from>
    <xdr:to>
      <xdr:col>10</xdr:col>
      <xdr:colOff>114300</xdr:colOff>
      <xdr:row>97</xdr:row>
      <xdr:rowOff>48099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5301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26766</xdr:rowOff>
    </xdr:from>
    <xdr:to>
      <xdr:col>24</xdr:col>
      <xdr:colOff>114300</xdr:colOff>
      <xdr:row>97</xdr:row>
      <xdr:rowOff>128366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113143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113858</xdr:rowOff>
    </xdr:from>
    <xdr:to>
      <xdr:col>20</xdr:col>
      <xdr:colOff>38100</xdr:colOff>
      <xdr:row>97</xdr:row>
      <xdr:rowOff>44008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35135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155542</xdr:rowOff>
    </xdr:from>
    <xdr:to>
      <xdr:col>15</xdr:col>
      <xdr:colOff>101600</xdr:colOff>
      <xdr:row>97</xdr:row>
      <xdr:rowOff>85692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76819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168749</xdr:rowOff>
    </xdr:from>
    <xdr:to>
      <xdr:col>10</xdr:col>
      <xdr:colOff>165100</xdr:colOff>
      <xdr:row>97</xdr:row>
      <xdr:rowOff>98899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143010</xdr:rowOff>
    </xdr:from>
    <xdr:to>
      <xdr:col>6</xdr:col>
      <xdr:colOff>38100</xdr:colOff>
      <xdr:row>97</xdr:row>
      <xdr:rowOff>73160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64287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79121</xdr:rowOff>
    </xdr:from>
    <xdr:to>
      <xdr:col>55</xdr:col>
      <xdr:colOff>0</xdr:colOff>
      <xdr:row>32</xdr:row>
      <xdr:rowOff>103886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565521"/>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36068</xdr:rowOff>
    </xdr:from>
    <xdr:to>
      <xdr:col>50</xdr:col>
      <xdr:colOff>114300</xdr:colOff>
      <xdr:row>32</xdr:row>
      <xdr:rowOff>103886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522468"/>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142748</xdr:rowOff>
    </xdr:from>
    <xdr:to>
      <xdr:col>45</xdr:col>
      <xdr:colOff>177800</xdr:colOff>
      <xdr:row>32</xdr:row>
      <xdr:rowOff>36068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545769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150241</xdr:rowOff>
    </xdr:from>
    <xdr:to>
      <xdr:col>46</xdr:col>
      <xdr:colOff>38100</xdr:colOff>
      <xdr:row>37</xdr:row>
      <xdr:rowOff>80391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71518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61214</xdr:rowOff>
    </xdr:from>
    <xdr:to>
      <xdr:col>41</xdr:col>
      <xdr:colOff>50800</xdr:colOff>
      <xdr:row>31</xdr:row>
      <xdr:rowOff>142748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376164"/>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28321</xdr:rowOff>
    </xdr:from>
    <xdr:to>
      <xdr:col>55</xdr:col>
      <xdr:colOff>50800</xdr:colOff>
      <xdr:row>32</xdr:row>
      <xdr:rowOff>129921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51198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53086</xdr:rowOff>
    </xdr:from>
    <xdr:to>
      <xdr:col>50</xdr:col>
      <xdr:colOff>165100</xdr:colOff>
      <xdr:row>32</xdr:row>
      <xdr:rowOff>154686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5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171213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3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156718</xdr:rowOff>
    </xdr:from>
    <xdr:to>
      <xdr:col>46</xdr:col>
      <xdr:colOff>38100</xdr:colOff>
      <xdr:row>32</xdr:row>
      <xdr:rowOff>86868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4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103395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2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91948</xdr:rowOff>
    </xdr:from>
    <xdr:to>
      <xdr:col>41</xdr:col>
      <xdr:colOff>101600</xdr:colOff>
      <xdr:row>32</xdr:row>
      <xdr:rowOff>22098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4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38625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1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10414</xdr:rowOff>
    </xdr:from>
    <xdr:to>
      <xdr:col>36</xdr:col>
      <xdr:colOff>165100</xdr:colOff>
      <xdr:row>31</xdr:row>
      <xdr:rowOff>112014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3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128541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1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53616</xdr:rowOff>
    </xdr:from>
    <xdr:to>
      <xdr:col>55</xdr:col>
      <xdr:colOff>0</xdr:colOff>
      <xdr:row>59</xdr:row>
      <xdr:rowOff>57159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69166"/>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49991</xdr:rowOff>
    </xdr:from>
    <xdr:to>
      <xdr:col>50</xdr:col>
      <xdr:colOff>114300</xdr:colOff>
      <xdr:row>59</xdr:row>
      <xdr:rowOff>53616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65541"/>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23718</xdr:rowOff>
    </xdr:from>
    <xdr:to>
      <xdr:col>45</xdr:col>
      <xdr:colOff>177800</xdr:colOff>
      <xdr:row>59</xdr:row>
      <xdr:rowOff>49991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39268"/>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64032</xdr:rowOff>
    </xdr:from>
    <xdr:to>
      <xdr:col>46</xdr:col>
      <xdr:colOff>38100</xdr:colOff>
      <xdr:row>57</xdr:row>
      <xdr:rowOff>165632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10709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23718</xdr:rowOff>
    </xdr:from>
    <xdr:to>
      <xdr:col>41</xdr:col>
      <xdr:colOff>50800</xdr:colOff>
      <xdr:row>59</xdr:row>
      <xdr:rowOff>31784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39268"/>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6359</xdr:rowOff>
    </xdr:from>
    <xdr:to>
      <xdr:col>55</xdr:col>
      <xdr:colOff>50800</xdr:colOff>
      <xdr:row>59</xdr:row>
      <xdr:rowOff>107959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92736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2816</xdr:rowOff>
    </xdr:from>
    <xdr:to>
      <xdr:col>50</xdr:col>
      <xdr:colOff>165100</xdr:colOff>
      <xdr:row>59</xdr:row>
      <xdr:rowOff>104416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95543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21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170641</xdr:rowOff>
    </xdr:from>
    <xdr:to>
      <xdr:col>46</xdr:col>
      <xdr:colOff>38100</xdr:colOff>
      <xdr:row>59</xdr:row>
      <xdr:rowOff>100791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91918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2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144368</xdr:rowOff>
    </xdr:from>
    <xdr:to>
      <xdr:col>41</xdr:col>
      <xdr:colOff>101600</xdr:colOff>
      <xdr:row>59</xdr:row>
      <xdr:rowOff>74518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65645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152434</xdr:rowOff>
    </xdr:from>
    <xdr:to>
      <xdr:col>36</xdr:col>
      <xdr:colOff>165100</xdr:colOff>
      <xdr:row>59</xdr:row>
      <xdr:rowOff>82584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73711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102536</xdr:rowOff>
    </xdr:from>
    <xdr:to>
      <xdr:col>54</xdr:col>
      <xdr:colOff>189865</xdr:colOff>
      <xdr:row>79</xdr:row>
      <xdr:rowOff>95548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5486"/>
          <a:ext cx="1270" cy="136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99375</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95548</xdr:rowOff>
    </xdr:from>
    <xdr:to>
      <xdr:col>55</xdr:col>
      <xdr:colOff>88900</xdr:colOff>
      <xdr:row>79</xdr:row>
      <xdr:rowOff>95548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49213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102536</xdr:rowOff>
    </xdr:from>
    <xdr:to>
      <xdr:col>55</xdr:col>
      <xdr:colOff>88900</xdr:colOff>
      <xdr:row>71</xdr:row>
      <xdr:rowOff>102536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102536</xdr:rowOff>
    </xdr:from>
    <xdr:to>
      <xdr:col>55</xdr:col>
      <xdr:colOff>0</xdr:colOff>
      <xdr:row>72</xdr:row>
      <xdr:rowOff>4500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275486"/>
          <a:ext cx="8382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170164</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71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20287</xdr:rowOff>
    </xdr:from>
    <xdr:to>
      <xdr:col>55</xdr:col>
      <xdr:colOff>50800</xdr:colOff>
      <xdr:row>78</xdr:row>
      <xdr:rowOff>121887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88004</xdr:rowOff>
    </xdr:from>
    <xdr:to>
      <xdr:col>50</xdr:col>
      <xdr:colOff>114300</xdr:colOff>
      <xdr:row>72</xdr:row>
      <xdr:rowOff>4500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089504"/>
          <a:ext cx="889000" cy="25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19765</xdr:rowOff>
    </xdr:from>
    <xdr:to>
      <xdr:col>50</xdr:col>
      <xdr:colOff>165100</xdr:colOff>
      <xdr:row>78</xdr:row>
      <xdr:rowOff>121365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112492</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4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88004</xdr:rowOff>
    </xdr:from>
    <xdr:to>
      <xdr:col>45</xdr:col>
      <xdr:colOff>177800</xdr:colOff>
      <xdr:row>73</xdr:row>
      <xdr:rowOff>31344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089504"/>
          <a:ext cx="889000" cy="4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53271</xdr:rowOff>
    </xdr:from>
    <xdr:to>
      <xdr:col>46</xdr:col>
      <xdr:colOff>38100</xdr:colOff>
      <xdr:row>77</xdr:row>
      <xdr:rowOff>154871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145998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31344</xdr:rowOff>
    </xdr:from>
    <xdr:to>
      <xdr:col>41</xdr:col>
      <xdr:colOff>50800</xdr:colOff>
      <xdr:row>73</xdr:row>
      <xdr:rowOff>52375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54719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39326</xdr:rowOff>
    </xdr:from>
    <xdr:to>
      <xdr:col>41</xdr:col>
      <xdr:colOff>101600</xdr:colOff>
      <xdr:row>78</xdr:row>
      <xdr:rowOff>140926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132053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31032</xdr:rowOff>
    </xdr:from>
    <xdr:to>
      <xdr:col>36</xdr:col>
      <xdr:colOff>165100</xdr:colOff>
      <xdr:row>78</xdr:row>
      <xdr:rowOff>132632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51736</xdr:rowOff>
    </xdr:from>
    <xdr:to>
      <xdr:col>55</xdr:col>
      <xdr:colOff>50800</xdr:colOff>
      <xdr:row>71</xdr:row>
      <xdr:rowOff>153336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2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4763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1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125150</xdr:rowOff>
    </xdr:from>
    <xdr:to>
      <xdr:col>50</xdr:col>
      <xdr:colOff>165100</xdr:colOff>
      <xdr:row>72</xdr:row>
      <xdr:rowOff>55300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2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71827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0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37204</xdr:rowOff>
    </xdr:from>
    <xdr:to>
      <xdr:col>46</xdr:col>
      <xdr:colOff>38100</xdr:colOff>
      <xdr:row>70</xdr:row>
      <xdr:rowOff>138804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0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155331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1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151994</xdr:rowOff>
    </xdr:from>
    <xdr:to>
      <xdr:col>41</xdr:col>
      <xdr:colOff>101600</xdr:colOff>
      <xdr:row>73</xdr:row>
      <xdr:rowOff>82144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98671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2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1575</xdr:rowOff>
    </xdr:from>
    <xdr:to>
      <xdr:col>36</xdr:col>
      <xdr:colOff>165100</xdr:colOff>
      <xdr:row>73</xdr:row>
      <xdr:rowOff>103175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119702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56159</xdr:rowOff>
    </xdr:from>
    <xdr:to>
      <xdr:col>55</xdr:col>
      <xdr:colOff>0</xdr:colOff>
      <xdr:row>95</xdr:row>
      <xdr:rowOff>158890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43909"/>
          <a:ext cx="838200" cy="10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56159</xdr:rowOff>
    </xdr:from>
    <xdr:to>
      <xdr:col>50</xdr:col>
      <xdr:colOff>114300</xdr:colOff>
      <xdr:row>96</xdr:row>
      <xdr:rowOff>118097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43909"/>
          <a:ext cx="889000" cy="2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101764</xdr:rowOff>
    </xdr:from>
    <xdr:to>
      <xdr:col>45</xdr:col>
      <xdr:colOff>177800</xdr:colOff>
      <xdr:row>96</xdr:row>
      <xdr:rowOff>118097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6096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28042</xdr:rowOff>
    </xdr:from>
    <xdr:to>
      <xdr:col>46</xdr:col>
      <xdr:colOff>38100</xdr:colOff>
      <xdr:row>96</xdr:row>
      <xdr:rowOff>129642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146169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155829</xdr:rowOff>
    </xdr:from>
    <xdr:to>
      <xdr:col>41</xdr:col>
      <xdr:colOff>50800</xdr:colOff>
      <xdr:row>96</xdr:row>
      <xdr:rowOff>101764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43579"/>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108090</xdr:rowOff>
    </xdr:from>
    <xdr:to>
      <xdr:col>55</xdr:col>
      <xdr:colOff>50800</xdr:colOff>
      <xdr:row>96</xdr:row>
      <xdr:rowOff>38240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130967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5359</xdr:rowOff>
    </xdr:from>
    <xdr:to>
      <xdr:col>50</xdr:col>
      <xdr:colOff>165100</xdr:colOff>
      <xdr:row>95</xdr:row>
      <xdr:rowOff>106959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123486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67297</xdr:rowOff>
    </xdr:from>
    <xdr:to>
      <xdr:col>46</xdr:col>
      <xdr:colOff>38100</xdr:colOff>
      <xdr:row>96</xdr:row>
      <xdr:rowOff>168897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160024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50964</xdr:rowOff>
    </xdr:from>
    <xdr:to>
      <xdr:col>41</xdr:col>
      <xdr:colOff>101600</xdr:colOff>
      <xdr:row>96</xdr:row>
      <xdr:rowOff>152564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143691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105029</xdr:rowOff>
    </xdr:from>
    <xdr:to>
      <xdr:col>36</xdr:col>
      <xdr:colOff>165100</xdr:colOff>
      <xdr:row>96</xdr:row>
      <xdr:rowOff>35179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51706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76378</xdr:rowOff>
    </xdr:from>
    <xdr:to>
      <xdr:col>85</xdr:col>
      <xdr:colOff>127000</xdr:colOff>
      <xdr:row>38</xdr:row>
      <xdr:rowOff>92837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91478"/>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86208</xdr:rowOff>
    </xdr:from>
    <xdr:to>
      <xdr:col>81</xdr:col>
      <xdr:colOff>50800</xdr:colOff>
      <xdr:row>38</xdr:row>
      <xdr:rowOff>92837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60130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86208</xdr:rowOff>
    </xdr:from>
    <xdr:to>
      <xdr:col>76</xdr:col>
      <xdr:colOff>114300</xdr:colOff>
      <xdr:row>38</xdr:row>
      <xdr:rowOff>170300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01308"/>
          <a:ext cx="889000" cy="8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30548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170300</xdr:rowOff>
    </xdr:from>
    <xdr:to>
      <xdr:col>71</xdr:col>
      <xdr:colOff>177800</xdr:colOff>
      <xdr:row>39</xdr:row>
      <xdr:rowOff>6067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85400"/>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25578</xdr:rowOff>
    </xdr:from>
    <xdr:to>
      <xdr:col>85</xdr:col>
      <xdr:colOff>177800</xdr:colOff>
      <xdr:row>38</xdr:row>
      <xdr:rowOff>127178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4005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42037</xdr:rowOff>
    </xdr:from>
    <xdr:to>
      <xdr:col>81</xdr:col>
      <xdr:colOff>101600</xdr:colOff>
      <xdr:row>38</xdr:row>
      <xdr:rowOff>143637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134764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35408</xdr:rowOff>
    </xdr:from>
    <xdr:to>
      <xdr:col>76</xdr:col>
      <xdr:colOff>165100</xdr:colOff>
      <xdr:row>38</xdr:row>
      <xdr:rowOff>137008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128135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119500</xdr:rowOff>
    </xdr:from>
    <xdr:to>
      <xdr:col>72</xdr:col>
      <xdr:colOff>38100</xdr:colOff>
      <xdr:row>39</xdr:row>
      <xdr:rowOff>49650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40777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126717</xdr:rowOff>
    </xdr:from>
    <xdr:to>
      <xdr:col>67</xdr:col>
      <xdr:colOff>101600</xdr:colOff>
      <xdr:row>39</xdr:row>
      <xdr:rowOff>56867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4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47994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3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122914</xdr:rowOff>
    </xdr:from>
    <xdr:to>
      <xdr:col>85</xdr:col>
      <xdr:colOff>127000</xdr:colOff>
      <xdr:row>58</xdr:row>
      <xdr:rowOff>24943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89556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122914</xdr:rowOff>
    </xdr:from>
    <xdr:to>
      <xdr:col>81</xdr:col>
      <xdr:colOff>50800</xdr:colOff>
      <xdr:row>58</xdr:row>
      <xdr:rowOff>17546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895564"/>
          <a:ext cx="889000" cy="6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2556</xdr:rowOff>
    </xdr:from>
    <xdr:to>
      <xdr:col>76</xdr:col>
      <xdr:colOff>114300</xdr:colOff>
      <xdr:row>58</xdr:row>
      <xdr:rowOff>17546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089406"/>
          <a:ext cx="889000" cy="87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2556</xdr:rowOff>
    </xdr:from>
    <xdr:to>
      <xdr:col>71</xdr:col>
      <xdr:colOff>177800</xdr:colOff>
      <xdr:row>56</xdr:row>
      <xdr:rowOff>23865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089406"/>
          <a:ext cx="889000" cy="53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145593</xdr:rowOff>
    </xdr:from>
    <xdr:to>
      <xdr:col>85</xdr:col>
      <xdr:colOff>177800</xdr:colOff>
      <xdr:row>58</xdr:row>
      <xdr:rowOff>75743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124020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72114</xdr:rowOff>
    </xdr:from>
    <xdr:to>
      <xdr:col>81</xdr:col>
      <xdr:colOff>101600</xdr:colOff>
      <xdr:row>58</xdr:row>
      <xdr:rowOff>2264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164841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138196</xdr:rowOff>
    </xdr:from>
    <xdr:to>
      <xdr:col>76</xdr:col>
      <xdr:colOff>165100</xdr:colOff>
      <xdr:row>58</xdr:row>
      <xdr:rowOff>68346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59473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123206</xdr:rowOff>
    </xdr:from>
    <xdr:to>
      <xdr:col>72</xdr:col>
      <xdr:colOff>38100</xdr:colOff>
      <xdr:row>53</xdr:row>
      <xdr:rowOff>53356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0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69883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8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144515</xdr:rowOff>
    </xdr:from>
    <xdr:to>
      <xdr:col>67</xdr:col>
      <xdr:colOff>101600</xdr:colOff>
      <xdr:row>56</xdr:row>
      <xdr:rowOff>74665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91192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138968</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2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83578</xdr:rowOff>
    </xdr:from>
    <xdr:to>
      <xdr:col>76</xdr:col>
      <xdr:colOff>165100</xdr:colOff>
      <xdr:row>79</xdr:row>
      <xdr:rowOff>13728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5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30255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138968</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12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88168</xdr:rowOff>
    </xdr:from>
    <xdr:to>
      <xdr:col>72</xdr:col>
      <xdr:colOff>38100</xdr:colOff>
      <xdr:row>79</xdr:row>
      <xdr:rowOff>18318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9445</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165630</xdr:rowOff>
    </xdr:from>
    <xdr:to>
      <xdr:col>85</xdr:col>
      <xdr:colOff>127000</xdr:colOff>
      <xdr:row>96</xdr:row>
      <xdr:rowOff>48586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53380"/>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151701</xdr:rowOff>
    </xdr:from>
    <xdr:to>
      <xdr:col>81</xdr:col>
      <xdr:colOff>50800</xdr:colOff>
      <xdr:row>96</xdr:row>
      <xdr:rowOff>48586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268001"/>
          <a:ext cx="889000" cy="2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151701</xdr:rowOff>
    </xdr:from>
    <xdr:to>
      <xdr:col>76</xdr:col>
      <xdr:colOff>114300</xdr:colOff>
      <xdr:row>96</xdr:row>
      <xdr:rowOff>108235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268001"/>
          <a:ext cx="889000" cy="2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108235</xdr:rowOff>
    </xdr:from>
    <xdr:to>
      <xdr:col>71</xdr:col>
      <xdr:colOff>177800</xdr:colOff>
      <xdr:row>96</xdr:row>
      <xdr:rowOff>133381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674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114830</xdr:rowOff>
    </xdr:from>
    <xdr:to>
      <xdr:col>85</xdr:col>
      <xdr:colOff>177800</xdr:colOff>
      <xdr:row>96</xdr:row>
      <xdr:rowOff>44980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137707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5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169236</xdr:rowOff>
    </xdr:from>
    <xdr:to>
      <xdr:col>81</xdr:col>
      <xdr:colOff>101600</xdr:colOff>
      <xdr:row>96</xdr:row>
      <xdr:rowOff>99386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115913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100901</xdr:rowOff>
    </xdr:from>
    <xdr:to>
      <xdr:col>76</xdr:col>
      <xdr:colOff>165100</xdr:colOff>
      <xdr:row>95</xdr:row>
      <xdr:rowOff>31051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47578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9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57435</xdr:rowOff>
    </xdr:from>
    <xdr:to>
      <xdr:col>72</xdr:col>
      <xdr:colOff>38100</xdr:colOff>
      <xdr:row>96</xdr:row>
      <xdr:rowOff>159035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150162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82581</xdr:rowOff>
    </xdr:from>
    <xdr:to>
      <xdr:col>67</xdr:col>
      <xdr:colOff>101600</xdr:colOff>
      <xdr:row>97</xdr:row>
      <xdr:rowOff>12731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3858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項目については概ね同程度の数値となっている。他団体との差が見られる項目については、以下の要因によるものと考える。農林水産業費については、町の土地が狭小であり、産業構造を見ても第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産業</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次産業の比率が非常に低いため、他団体に比べ</a:t>
          </a:r>
          <a:r>
            <a:rPr kumimoji="1" lang="ja-JP" altLang="en-US" sz="1100">
              <a:solidFill>
                <a:schemeClr val="dk1"/>
              </a:solidFill>
              <a:effectLst/>
              <a:latin typeface="+mn-lt"/>
              <a:ea typeface="+mn-ea"/>
              <a:cs typeface="+mn-cs"/>
            </a:rPr>
            <a:t>事業費についても</a:t>
          </a:r>
          <a:r>
            <a:rPr kumimoji="1" lang="ja-JP" altLang="ja-JP" sz="1100">
              <a:solidFill>
                <a:schemeClr val="dk1"/>
              </a:solidFill>
              <a:effectLst/>
              <a:latin typeface="+mn-lt"/>
              <a:ea typeface="+mn-ea"/>
              <a:cs typeface="+mn-cs"/>
            </a:rPr>
            <a:t>低い値となっている。労働費については、</a:t>
          </a:r>
          <a:r>
            <a:rPr lang="ja-JP" altLang="ja-JP" sz="11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1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r>
            <a:rPr lang="ja-JP" altLang="ja-JP" sz="1100">
              <a:solidFill>
                <a:schemeClr val="dk1"/>
              </a:solidFill>
              <a:effectLst/>
              <a:latin typeface="+mn-lt"/>
              <a:ea typeface="+mn-ea"/>
              <a:cs typeface="+mn-cs"/>
            </a:rPr>
            <a:t>年度の推移で特徴的なところとしては、</a:t>
          </a:r>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庁舎の耐震改修事業</a:t>
          </a:r>
          <a:r>
            <a:rPr kumimoji="1" lang="ja-JP" altLang="en-US" sz="1100">
              <a:solidFill>
                <a:schemeClr val="dk1"/>
              </a:solidFill>
              <a:effectLst/>
              <a:latin typeface="+mn-lt"/>
              <a:ea typeface="+mn-ea"/>
              <a:cs typeface="+mn-cs"/>
            </a:rPr>
            <a:t>を実施した平成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82,801</a:t>
          </a:r>
          <a:r>
            <a:rPr kumimoji="1" lang="ja-JP" altLang="en-US" sz="1100">
              <a:solidFill>
                <a:schemeClr val="dk1"/>
              </a:solidFill>
              <a:effectLst/>
              <a:latin typeface="+mn-lt"/>
              <a:ea typeface="+mn-ea"/>
              <a:cs typeface="+mn-cs"/>
            </a:rPr>
            <a:t>円をピークに年々減少しており、平成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57,159</a:t>
          </a:r>
          <a:r>
            <a:rPr kumimoji="1" lang="ja-JP" altLang="en-US" sz="1100">
              <a:solidFill>
                <a:schemeClr val="dk1"/>
              </a:solidFill>
              <a:effectLst/>
              <a:latin typeface="+mn-lt"/>
              <a:ea typeface="+mn-ea"/>
              <a:cs typeface="+mn-cs"/>
            </a:rPr>
            <a:t>円と例年ベースに落ち着いている。</a:t>
          </a:r>
          <a:r>
            <a:rPr lang="ja-JP" altLang="ja-JP" sz="1100">
              <a:solidFill>
                <a:schemeClr val="dk1"/>
              </a:solidFill>
              <a:effectLst/>
              <a:latin typeface="+mn-lt"/>
              <a:ea typeface="+mn-ea"/>
              <a:cs typeface="+mn-cs"/>
            </a:rPr>
            <a:t>教育費</a:t>
          </a:r>
          <a:r>
            <a:rPr lang="ja-JP" altLang="en-US" sz="110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53,418</a:t>
          </a:r>
          <a:r>
            <a:rPr lang="ja-JP" altLang="ja-JP" sz="1100">
              <a:solidFill>
                <a:schemeClr val="dk1"/>
              </a:solidFill>
              <a:effectLst/>
              <a:latin typeface="+mn-lt"/>
              <a:ea typeface="+mn-ea"/>
              <a:cs typeface="+mn-cs"/>
            </a:rPr>
            <a:t>円減少してい</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老朽化した</a:t>
          </a:r>
          <a:r>
            <a:rPr lang="ja-JP" altLang="ja-JP" sz="1100" b="0" i="0" baseline="0">
              <a:solidFill>
                <a:schemeClr val="dk1"/>
              </a:solidFill>
              <a:effectLst/>
              <a:latin typeface="+mn-lt"/>
              <a:ea typeface="+mn-ea"/>
              <a:cs typeface="+mn-cs"/>
            </a:rPr>
            <a:t>小学校の改築事業</a:t>
          </a:r>
          <a:r>
            <a:rPr lang="ja-JP" altLang="ja-JP" sz="1100">
              <a:solidFill>
                <a:schemeClr val="dk1"/>
              </a:solidFill>
              <a:effectLst/>
              <a:latin typeface="+mn-lt"/>
              <a:ea typeface="+mn-ea"/>
              <a:cs typeface="+mn-cs"/>
            </a:rPr>
            <a:t>の終了に伴う減</a:t>
          </a:r>
          <a:r>
            <a:rPr lang="ja-JP" altLang="en-US" sz="1100">
              <a:solidFill>
                <a:schemeClr val="dk1"/>
              </a:solidFill>
              <a:effectLst/>
              <a:latin typeface="+mn-lt"/>
              <a:ea typeface="+mn-ea"/>
              <a:cs typeface="+mn-cs"/>
            </a:rPr>
            <a:t>が要因となっている。</a:t>
          </a:r>
          <a:r>
            <a:rPr lang="ja-JP" altLang="ja-JP" sz="1100">
              <a:solidFill>
                <a:schemeClr val="dk1"/>
              </a:solidFill>
              <a:effectLst/>
              <a:latin typeface="+mn-lt"/>
              <a:ea typeface="+mn-ea"/>
              <a:cs typeface="+mn-cs"/>
            </a:rPr>
            <a:t>商工費が</a:t>
          </a:r>
          <a:r>
            <a:rPr lang="ja-JP" altLang="ja-JP" sz="1100" b="0" i="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年度において前年度比</a:t>
          </a:r>
          <a:r>
            <a:rPr kumimoji="1" lang="en-US" altLang="ja-JP" sz="1100">
              <a:solidFill>
                <a:schemeClr val="dk1"/>
              </a:solidFill>
              <a:effectLst/>
              <a:latin typeface="+mn-lt"/>
              <a:ea typeface="+mn-ea"/>
              <a:cs typeface="+mn-cs"/>
            </a:rPr>
            <a:t>7,943</a:t>
          </a:r>
          <a:r>
            <a:rPr kumimoji="1" lang="ja-JP" altLang="ja-JP" sz="1100">
              <a:solidFill>
                <a:schemeClr val="dk1"/>
              </a:solidFill>
              <a:effectLst/>
              <a:latin typeface="+mn-lt"/>
              <a:ea typeface="+mn-ea"/>
              <a:cs typeface="+mn-cs"/>
            </a:rPr>
            <a:t>円の減となっているのは、</a:t>
          </a:r>
          <a:r>
            <a:rPr lang="ja-JP" altLang="ja-JP" sz="1100" b="0" i="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a:t>
          </a:r>
          <a:r>
            <a:rPr lang="ja-JP" altLang="ja-JP" sz="1100">
              <a:solidFill>
                <a:schemeClr val="dk1"/>
              </a:solidFill>
              <a:effectLst/>
              <a:latin typeface="+mn-lt"/>
              <a:ea typeface="+mn-ea"/>
              <a:cs typeface="+mn-cs"/>
            </a:rPr>
            <a:t>御柱の歴史等を体験・体感できる施設の整備を行ったためである。</a:t>
          </a:r>
          <a:r>
            <a:rPr lang="ja-JP" altLang="en-US" sz="1100">
              <a:solidFill>
                <a:schemeClr val="dk1"/>
              </a:solidFill>
              <a:effectLst/>
              <a:latin typeface="+mn-lt"/>
              <a:ea typeface="+mn-ea"/>
              <a:cs typeface="+mn-cs"/>
            </a:rPr>
            <a:t>衛生費では、平成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年度において前年度比</a:t>
          </a:r>
          <a:r>
            <a:rPr lang="en-US" altLang="ja-JP" sz="1100">
              <a:solidFill>
                <a:schemeClr val="dk1"/>
              </a:solidFill>
              <a:effectLst/>
              <a:latin typeface="+mn-lt"/>
              <a:ea typeface="+mn-ea"/>
              <a:cs typeface="+mn-cs"/>
            </a:rPr>
            <a:t>14,761</a:t>
          </a:r>
          <a:r>
            <a:rPr lang="ja-JP" altLang="en-US" sz="1100">
              <a:solidFill>
                <a:schemeClr val="dk1"/>
              </a:solidFill>
              <a:effectLst/>
              <a:latin typeface="+mn-lt"/>
              <a:ea typeface="+mn-ea"/>
              <a:cs typeface="+mn-cs"/>
            </a:rPr>
            <a:t>円となっているが、広域化により使用しなくなったごみ処理施設を解体し資源物を保管するためのストックヤードとして整備する事業費が、前年度比△</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7,100</a:t>
          </a:r>
          <a:r>
            <a:rPr lang="ja-JP" altLang="en-US" sz="1100">
              <a:solidFill>
                <a:schemeClr val="dk1"/>
              </a:solidFill>
              <a:effectLst/>
              <a:latin typeface="+mn-lt"/>
              <a:ea typeface="+mn-ea"/>
              <a:cs typeface="+mn-cs"/>
            </a:rPr>
            <a:t>万円となったことが影響している。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baseline="0">
              <a:solidFill>
                <a:schemeClr val="dk1"/>
              </a:solidFill>
              <a:effectLst/>
              <a:latin typeface="+mn-lt"/>
              <a:ea typeface="+mn-ea"/>
              <a:cs typeface="+mn-cs"/>
            </a:rPr>
            <a:t> 財政調整基金においては、平成</a:t>
          </a:r>
          <a:r>
            <a:rPr kumimoji="1" lang="en-US" altLang="ja-JP" sz="1000" baseline="0">
              <a:solidFill>
                <a:schemeClr val="dk1"/>
              </a:solidFill>
              <a:effectLst/>
              <a:latin typeface="+mn-lt"/>
              <a:ea typeface="+mn-ea"/>
              <a:cs typeface="+mn-cs"/>
            </a:rPr>
            <a:t>21</a:t>
          </a:r>
          <a:r>
            <a:rPr kumimoji="1" lang="ja-JP" altLang="ja-JP" sz="1000" baseline="0">
              <a:solidFill>
                <a:schemeClr val="dk1"/>
              </a:solidFill>
              <a:effectLst/>
              <a:latin typeface="+mn-lt"/>
              <a:ea typeface="+mn-ea"/>
              <a:cs typeface="+mn-cs"/>
            </a:rPr>
            <a:t>年度までは取崩しにより減少傾向にあったが、普通交付税の増などのより、平成</a:t>
          </a:r>
          <a:r>
            <a:rPr kumimoji="1" lang="en-US" altLang="ja-JP" sz="1000" baseline="0">
              <a:solidFill>
                <a:schemeClr val="dk1"/>
              </a:solidFill>
              <a:effectLst/>
              <a:latin typeface="+mn-lt"/>
              <a:ea typeface="+mn-ea"/>
              <a:cs typeface="+mn-cs"/>
            </a:rPr>
            <a:t>24</a:t>
          </a:r>
          <a:r>
            <a:rPr kumimoji="1" lang="ja-JP" altLang="ja-JP" sz="1000" baseline="0">
              <a:solidFill>
                <a:schemeClr val="dk1"/>
              </a:solidFill>
              <a:effectLst/>
              <a:latin typeface="+mn-lt"/>
              <a:ea typeface="+mn-ea"/>
              <a:cs typeface="+mn-cs"/>
            </a:rPr>
            <a:t>年度まで積立てができたことで水準が上昇してきた。平成</a:t>
          </a:r>
          <a:r>
            <a:rPr kumimoji="1" lang="en-US" altLang="ja-JP" sz="1000" baseline="0">
              <a:solidFill>
                <a:schemeClr val="dk1"/>
              </a:solidFill>
              <a:effectLst/>
              <a:latin typeface="+mn-lt"/>
              <a:ea typeface="+mn-ea"/>
              <a:cs typeface="+mn-cs"/>
            </a:rPr>
            <a:t>29</a:t>
          </a:r>
          <a:r>
            <a:rPr kumimoji="1" lang="ja-JP" altLang="ja-JP" sz="1000" baseline="0">
              <a:solidFill>
                <a:schemeClr val="dk1"/>
              </a:solidFill>
              <a:effectLst/>
              <a:latin typeface="+mn-lt"/>
              <a:ea typeface="+mn-ea"/>
              <a:cs typeface="+mn-cs"/>
            </a:rPr>
            <a:t>年度は</a:t>
          </a:r>
          <a:r>
            <a:rPr kumimoji="1" lang="en-US" altLang="ja-JP" sz="1000" baseline="0">
              <a:solidFill>
                <a:schemeClr val="dk1"/>
              </a:solidFill>
              <a:effectLst/>
              <a:latin typeface="+mn-lt"/>
              <a:ea typeface="+mn-ea"/>
              <a:cs typeface="+mn-cs"/>
            </a:rPr>
            <a:t>0.1</a:t>
          </a:r>
          <a:r>
            <a:rPr kumimoji="1" lang="ja-JP" altLang="ja-JP" sz="1000" baseline="0">
              <a:solidFill>
                <a:schemeClr val="dk1"/>
              </a:solidFill>
              <a:effectLst/>
              <a:latin typeface="+mn-lt"/>
              <a:ea typeface="+mn-ea"/>
              <a:cs typeface="+mn-cs"/>
            </a:rPr>
            <a:t>ポイントの増となったが、これは標準財政規模の減によるものである。</a:t>
          </a:r>
          <a:endParaRPr lang="ja-JP" altLang="ja-JP" sz="1100">
            <a:effectLst/>
          </a:endParaRPr>
        </a:p>
        <a:p>
          <a:r>
            <a:rPr kumimoji="1" lang="ja-JP" altLang="ja-JP" sz="1000" baseline="0">
              <a:solidFill>
                <a:schemeClr val="dk1"/>
              </a:solidFill>
              <a:effectLst/>
              <a:latin typeface="+mn-lt"/>
              <a:ea typeface="+mn-ea"/>
              <a:cs typeface="+mn-cs"/>
            </a:rPr>
            <a:t>　実質単年度収支では、</a:t>
          </a:r>
          <a:r>
            <a:rPr kumimoji="1" lang="en-US" altLang="ja-JP" sz="1000" baseline="0">
              <a:solidFill>
                <a:schemeClr val="dk1"/>
              </a:solidFill>
              <a:effectLst/>
              <a:latin typeface="+mn-lt"/>
              <a:ea typeface="+mn-ea"/>
              <a:cs typeface="+mn-cs"/>
            </a:rPr>
            <a:t>27</a:t>
          </a:r>
          <a:r>
            <a:rPr kumimoji="1" lang="ja-JP" altLang="ja-JP" sz="1000" baseline="0">
              <a:solidFill>
                <a:schemeClr val="dk1"/>
              </a:solidFill>
              <a:effectLst/>
              <a:latin typeface="+mn-lt"/>
              <a:ea typeface="+mn-ea"/>
              <a:cs typeface="+mn-cs"/>
            </a:rPr>
            <a:t>年度においては、</a:t>
          </a:r>
          <a:r>
            <a:rPr kumimoji="1" lang="en-US" altLang="ja-JP" sz="1000" baseline="0">
              <a:solidFill>
                <a:schemeClr val="dk1"/>
              </a:solidFill>
              <a:effectLst/>
              <a:latin typeface="+mn-lt"/>
              <a:ea typeface="+mn-ea"/>
              <a:cs typeface="+mn-cs"/>
            </a:rPr>
            <a:t>3</a:t>
          </a:r>
          <a:r>
            <a:rPr kumimoji="1" lang="ja-JP" altLang="ja-JP" sz="1000" baseline="0">
              <a:solidFill>
                <a:schemeClr val="dk1"/>
              </a:solidFill>
              <a:effectLst/>
              <a:latin typeface="+mn-lt"/>
              <a:ea typeface="+mn-ea"/>
              <a:cs typeface="+mn-cs"/>
            </a:rPr>
            <a:t>億</a:t>
          </a:r>
          <a:r>
            <a:rPr kumimoji="1" lang="en-US" altLang="ja-JP" sz="1000" baseline="0">
              <a:solidFill>
                <a:schemeClr val="dk1"/>
              </a:solidFill>
              <a:effectLst/>
              <a:latin typeface="+mn-lt"/>
              <a:ea typeface="+mn-ea"/>
              <a:cs typeface="+mn-cs"/>
            </a:rPr>
            <a:t>8,600</a:t>
          </a:r>
          <a:r>
            <a:rPr kumimoji="1" lang="ja-JP" altLang="ja-JP" sz="1000" baseline="0">
              <a:solidFill>
                <a:schemeClr val="dk1"/>
              </a:solidFill>
              <a:effectLst/>
              <a:latin typeface="+mn-lt"/>
              <a:ea typeface="+mn-ea"/>
              <a:cs typeface="+mn-cs"/>
            </a:rPr>
            <a:t>万円の繰上償還を実施したことにより数値が他の年度に比べて高くなっているが、平成</a:t>
          </a:r>
          <a:r>
            <a:rPr kumimoji="1" lang="en-US" altLang="ja-JP" sz="1000" baseline="0">
              <a:solidFill>
                <a:schemeClr val="dk1"/>
              </a:solidFill>
              <a:effectLst/>
              <a:latin typeface="+mn-lt"/>
              <a:ea typeface="+mn-ea"/>
              <a:cs typeface="+mn-cs"/>
            </a:rPr>
            <a:t>29</a:t>
          </a:r>
          <a:r>
            <a:rPr kumimoji="1" lang="ja-JP" altLang="ja-JP" sz="1000" baseline="0">
              <a:solidFill>
                <a:schemeClr val="dk1"/>
              </a:solidFill>
              <a:effectLst/>
              <a:latin typeface="+mn-lt"/>
              <a:ea typeface="+mn-ea"/>
              <a:cs typeface="+mn-cs"/>
            </a:rPr>
            <a:t>年度は例年並み</a:t>
          </a:r>
          <a:r>
            <a:rPr kumimoji="1" lang="ja-JP" altLang="en-US" sz="1000" baseline="0">
              <a:solidFill>
                <a:schemeClr val="dk1"/>
              </a:solidFill>
              <a:effectLst/>
              <a:latin typeface="+mn-lt"/>
              <a:ea typeface="+mn-ea"/>
              <a:cs typeface="+mn-cs"/>
            </a:rPr>
            <a:t>の</a:t>
          </a:r>
          <a:r>
            <a:rPr kumimoji="1" lang="ja-JP" altLang="ja-JP" sz="1000" baseline="0">
              <a:solidFill>
                <a:schemeClr val="dk1"/>
              </a:solidFill>
              <a:effectLst/>
              <a:latin typeface="+mn-lt"/>
              <a:ea typeface="+mn-ea"/>
              <a:cs typeface="+mn-cs"/>
            </a:rPr>
            <a:t>値となっている。</a:t>
          </a:r>
          <a:r>
            <a:rPr kumimoji="1" lang="ja-JP" altLang="en-US" sz="1000" baseline="0">
              <a:solidFill>
                <a:schemeClr val="dk1"/>
              </a:solidFill>
              <a:effectLst/>
              <a:latin typeface="+mn-lt"/>
              <a:ea typeface="+mn-ea"/>
              <a:cs typeface="+mn-cs"/>
            </a:rPr>
            <a:t>当町は平成</a:t>
          </a:r>
          <a:r>
            <a:rPr kumimoji="1" lang="en-US" altLang="ja-JP" sz="1000" baseline="0">
              <a:solidFill>
                <a:schemeClr val="dk1"/>
              </a:solidFill>
              <a:effectLst/>
              <a:latin typeface="+mn-lt"/>
              <a:ea typeface="+mn-ea"/>
              <a:cs typeface="+mn-cs"/>
            </a:rPr>
            <a:t>19</a:t>
          </a:r>
          <a:r>
            <a:rPr kumimoji="1" lang="ja-JP" altLang="en-US" sz="1000" baseline="0">
              <a:solidFill>
                <a:schemeClr val="dk1"/>
              </a:solidFill>
              <a:effectLst/>
              <a:latin typeface="+mn-lt"/>
              <a:ea typeface="+mn-ea"/>
              <a:cs typeface="+mn-cs"/>
            </a:rPr>
            <a:t>年度以降常にプラスを維持してきており、</a:t>
          </a:r>
          <a:r>
            <a:rPr kumimoji="1" lang="ja-JP" altLang="ja-JP" sz="1000" baseline="0">
              <a:solidFill>
                <a:schemeClr val="dk1"/>
              </a:solidFill>
              <a:effectLst/>
              <a:latin typeface="+mn-lt"/>
              <a:ea typeface="+mn-ea"/>
              <a:cs typeface="+mn-cs"/>
            </a:rPr>
            <a:t>今後は普通交付税を含めた一般財源の確保が厳しくなる見込みであ</a:t>
          </a:r>
          <a:r>
            <a:rPr kumimoji="1" lang="ja-JP" altLang="en-US" sz="1000" baseline="0">
              <a:solidFill>
                <a:schemeClr val="dk1"/>
              </a:solidFill>
              <a:effectLst/>
              <a:latin typeface="+mn-lt"/>
              <a:ea typeface="+mn-ea"/>
              <a:cs typeface="+mn-cs"/>
            </a:rPr>
            <a:t>ることから</a:t>
          </a:r>
          <a:r>
            <a:rPr kumimoji="1" lang="ja-JP" altLang="ja-JP" sz="1000" baseline="0">
              <a:solidFill>
                <a:schemeClr val="dk1"/>
              </a:solidFill>
              <a:effectLst/>
              <a:latin typeface="+mn-lt"/>
              <a:ea typeface="+mn-ea"/>
              <a:cs typeface="+mn-cs"/>
            </a:rPr>
            <a:t>、状況を注視していく必要がある。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全ての会計において黒字であり、実質赤字比率はない。</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水道事業会計</a:t>
          </a:r>
          <a:r>
            <a:rPr kumimoji="1"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連結実質赤字比率においては黒字となっているが、経営収支で</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赤字が生じており、</a:t>
          </a:r>
          <a:r>
            <a:rPr lang="ja-JP" altLang="en-US" sz="1050">
              <a:solidFill>
                <a:schemeClr val="dk1"/>
              </a:solidFill>
              <a:effectLst/>
              <a:latin typeface="+mn-lt"/>
              <a:ea typeface="+mn-ea"/>
              <a:cs typeface="+mn-cs"/>
            </a:rPr>
            <a:t>現在は留保資金にも余裕があることから危機的状況ではないが、中長期的な改善が必要とされるため、平成</a:t>
          </a:r>
          <a:r>
            <a:rPr lang="en-US" altLang="ja-JP" sz="1050">
              <a:solidFill>
                <a:schemeClr val="dk1"/>
              </a:solidFill>
              <a:effectLst/>
              <a:latin typeface="+mn-lt"/>
              <a:ea typeface="+mn-ea"/>
              <a:cs typeface="+mn-cs"/>
            </a:rPr>
            <a:t>30</a:t>
          </a:r>
          <a:r>
            <a:rPr lang="ja-JP" altLang="en-US" sz="1050">
              <a:solidFill>
                <a:schemeClr val="dk1"/>
              </a:solidFill>
              <a:effectLst/>
              <a:latin typeface="+mn-lt"/>
              <a:ea typeface="+mn-ea"/>
              <a:cs typeface="+mn-cs"/>
            </a:rPr>
            <a:t>年度に策定した経営戦略において、投資・財政計画を見直し、更新需要を満たしつつ、無理なく将来に負担をかけない計画を策定した。また、料金の見直しも</a:t>
          </a:r>
          <a:r>
            <a:rPr lang="en-US" altLang="ja-JP" sz="1050">
              <a:solidFill>
                <a:schemeClr val="dk1"/>
              </a:solidFill>
              <a:effectLst/>
              <a:latin typeface="+mn-lt"/>
              <a:ea typeface="+mn-ea"/>
              <a:cs typeface="+mn-cs"/>
            </a:rPr>
            <a:t>30</a:t>
          </a:r>
          <a:r>
            <a:rPr lang="ja-JP" altLang="en-US" sz="1050">
              <a:solidFill>
                <a:schemeClr val="dk1"/>
              </a:solidFill>
              <a:effectLst/>
              <a:latin typeface="+mn-lt"/>
              <a:ea typeface="+mn-ea"/>
              <a:cs typeface="+mn-cs"/>
            </a:rPr>
            <a:t>年度において行っており、</a:t>
          </a:r>
          <a:r>
            <a:rPr lang="en-US" altLang="ja-JP" sz="1050">
              <a:solidFill>
                <a:schemeClr val="dk1"/>
              </a:solidFill>
              <a:effectLst/>
              <a:latin typeface="+mn-lt"/>
              <a:ea typeface="+mn-ea"/>
              <a:cs typeface="+mn-cs"/>
            </a:rPr>
            <a:t>31</a:t>
          </a:r>
          <a:r>
            <a:rPr lang="ja-JP" altLang="en-US" sz="1050">
              <a:solidFill>
                <a:schemeClr val="dk1"/>
              </a:solidFill>
              <a:effectLst/>
              <a:latin typeface="+mn-lt"/>
              <a:ea typeface="+mn-ea"/>
              <a:cs typeface="+mn-cs"/>
            </a:rPr>
            <a:t>年度より料金引き上げを行うことが決定している。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下水道事業会計</a:t>
          </a:r>
          <a:r>
            <a:rPr kumimoji="1"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人口減少などにより使用料収入の減少が見込まれる中、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温泉会計</a:t>
          </a:r>
          <a:r>
            <a:rPr kumimoji="1"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比率は増加傾向となっているが、平成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年度に多額の借入を行っているため、元金償還が始まる平成</a:t>
          </a:r>
          <a:r>
            <a:rPr lang="en-US" altLang="ja-JP" sz="1050">
              <a:solidFill>
                <a:schemeClr val="dk1"/>
              </a:solidFill>
              <a:effectLst/>
              <a:latin typeface="+mn-lt"/>
              <a:ea typeface="+mn-ea"/>
              <a:cs typeface="+mn-cs"/>
            </a:rPr>
            <a:t>32</a:t>
          </a:r>
          <a:r>
            <a:rPr lang="ja-JP" altLang="ja-JP" sz="1050">
              <a:solidFill>
                <a:schemeClr val="dk1"/>
              </a:solidFill>
              <a:effectLst/>
              <a:latin typeface="+mn-lt"/>
              <a:ea typeface="+mn-ea"/>
              <a:cs typeface="+mn-cs"/>
            </a:rPr>
            <a:t>年度からは比率は減少していくことが予想される。温泉利用者の減少に加え、温泉管の漏湯事故に伴う修繕費や、施設の老朽化に伴う更新費に多額の費用を必要とし、厳しい財政状況が見込まれることから、効率化・経営健全化のための取り組みが必要とな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普通交付税及び臨時財政対策債の減に伴い、標準</a:t>
          </a:r>
          <a:r>
            <a:rPr kumimoji="1" lang="ja-JP" altLang="en-US" sz="1050">
              <a:solidFill>
                <a:schemeClr val="dk1"/>
              </a:solidFill>
              <a:effectLst/>
              <a:latin typeface="+mn-lt"/>
              <a:ea typeface="+mn-ea"/>
              <a:cs typeface="+mn-cs"/>
            </a:rPr>
            <a:t>財政規模</a:t>
          </a:r>
          <a:r>
            <a:rPr kumimoji="1" lang="ja-JP" altLang="ja-JP" sz="1050">
              <a:solidFill>
                <a:schemeClr val="dk1"/>
              </a:solidFill>
              <a:effectLst/>
              <a:latin typeface="+mn-lt"/>
              <a:ea typeface="+mn-ea"/>
              <a:cs typeface="+mn-cs"/>
            </a:rPr>
            <a:t>が減となったことから比率が上昇した。今後、大型事業実施に伴う公債費の増が見込まれるため、状況を注視していく必要がある。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73</v>
      </c>
      <c r="C3" s="626"/>
      <c r="D3" s="626"/>
      <c r="E3" s="627"/>
      <c r="F3" s="627"/>
      <c r="G3" s="627"/>
      <c r="H3" s="627"/>
      <c r="I3" s="627"/>
      <c r="J3" s="627"/>
      <c r="K3" s="627"/>
      <c r="L3" s="627" t="s">
        <v>74</v>
      </c>
      <c r="M3" s="627"/>
      <c r="N3" s="627"/>
      <c r="O3" s="627"/>
      <c r="P3" s="627"/>
      <c r="Q3" s="627"/>
      <c r="R3" s="630"/>
      <c r="S3" s="630"/>
      <c r="T3" s="630"/>
      <c r="U3" s="630"/>
      <c r="V3" s="631"/>
      <c r="W3" s="524" t="s">
        <v>75</v>
      </c>
      <c r="X3" s="525"/>
      <c r="Y3" s="525"/>
      <c r="Z3" s="525"/>
      <c r="AA3" s="525"/>
      <c r="AB3" s="626"/>
      <c r="AC3" s="630" t="s">
        <v>76</v>
      </c>
      <c r="AD3" s="525"/>
      <c r="AE3" s="525"/>
      <c r="AF3" s="525"/>
      <c r="AG3" s="525"/>
      <c r="AH3" s="525"/>
      <c r="AI3" s="525"/>
      <c r="AJ3" s="525"/>
      <c r="AK3" s="525"/>
      <c r="AL3" s="592"/>
      <c r="AM3" s="524" t="s">
        <v>77</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78</v>
      </c>
      <c r="BO3" s="525"/>
      <c r="BP3" s="525"/>
      <c r="BQ3" s="525"/>
      <c r="BR3" s="525"/>
      <c r="BS3" s="525"/>
      <c r="BT3" s="525"/>
      <c r="BU3" s="592"/>
      <c r="BV3" s="524" t="s">
        <v>79</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80</v>
      </c>
      <c r="CU3" s="525"/>
      <c r="CV3" s="525"/>
      <c r="CW3" s="525"/>
      <c r="CX3" s="525"/>
      <c r="CY3" s="525"/>
      <c r="CZ3" s="525"/>
      <c r="DA3" s="592"/>
      <c r="DB3" s="524" t="s">
        <v>81</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82</v>
      </c>
      <c r="AZ4" s="438"/>
      <c r="BA4" s="438"/>
      <c r="BB4" s="438"/>
      <c r="BC4" s="438"/>
      <c r="BD4" s="438"/>
      <c r="BE4" s="438"/>
      <c r="BF4" s="438"/>
      <c r="BG4" s="438"/>
      <c r="BH4" s="438"/>
      <c r="BI4" s="438"/>
      <c r="BJ4" s="438"/>
      <c r="BK4" s="438"/>
      <c r="BL4" s="438"/>
      <c r="BM4" s="439"/>
      <c r="BN4" s="440">
        <v>7901886</v>
      </c>
      <c r="BO4" s="441"/>
      <c r="BP4" s="441"/>
      <c r="BQ4" s="441"/>
      <c r="BR4" s="441"/>
      <c r="BS4" s="441"/>
      <c r="BT4" s="441"/>
      <c r="BU4" s="442"/>
      <c r="BV4" s="440">
        <v>8326929</v>
      </c>
      <c r="BW4" s="441"/>
      <c r="BX4" s="441"/>
      <c r="BY4" s="441"/>
      <c r="BZ4" s="441"/>
      <c r="CA4" s="441"/>
      <c r="CB4" s="441"/>
      <c r="CC4" s="442"/>
      <c r="CD4" s="618" t="s">
        <v>83</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7.2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84</v>
      </c>
      <c r="AN5" s="419"/>
      <c r="AO5" s="419"/>
      <c r="AP5" s="419"/>
      <c r="AQ5" s="419"/>
      <c r="AR5" s="419"/>
      <c r="AS5" s="419"/>
      <c r="AT5" s="420"/>
      <c r="AU5" s="502" t="s">
        <v>85</v>
      </c>
      <c r="AV5" s="503"/>
      <c r="AW5" s="503"/>
      <c r="AX5" s="503"/>
      <c r="AY5" s="425" t="s">
        <v>86</v>
      </c>
      <c r="AZ5" s="426"/>
      <c r="BA5" s="426"/>
      <c r="BB5" s="426"/>
      <c r="BC5" s="426"/>
      <c r="BD5" s="426"/>
      <c r="BE5" s="426"/>
      <c r="BF5" s="426"/>
      <c r="BG5" s="426"/>
      <c r="BH5" s="426"/>
      <c r="BI5" s="426"/>
      <c r="BJ5" s="426"/>
      <c r="BK5" s="426"/>
      <c r="BL5" s="426"/>
      <c r="BM5" s="427"/>
      <c r="BN5" s="445">
        <v>7540956</v>
      </c>
      <c r="BO5" s="446"/>
      <c r="BP5" s="446"/>
      <c r="BQ5" s="446"/>
      <c r="BR5" s="446"/>
      <c r="BS5" s="446"/>
      <c r="BT5" s="446"/>
      <c r="BU5" s="447"/>
      <c r="BV5" s="445">
        <v>7971481</v>
      </c>
      <c r="BW5" s="446"/>
      <c r="BX5" s="446"/>
      <c r="BY5" s="446"/>
      <c r="BZ5" s="446"/>
      <c r="CA5" s="446"/>
      <c r="CB5" s="446"/>
      <c r="CC5" s="447"/>
      <c r="CD5" s="454" t="s">
        <v>87</v>
      </c>
      <c r="CE5" s="455"/>
      <c r="CF5" s="455"/>
      <c r="CG5" s="455"/>
      <c r="CH5" s="455"/>
      <c r="CI5" s="455"/>
      <c r="CJ5" s="455"/>
      <c r="CK5" s="455"/>
      <c r="CL5" s="455"/>
      <c r="CM5" s="455"/>
      <c r="CN5" s="455"/>
      <c r="CO5" s="455"/>
      <c r="CP5" s="455"/>
      <c r="CQ5" s="455"/>
      <c r="CR5" s="455"/>
      <c r="CS5" s="456"/>
      <c r="CT5" s="415">
        <v>80</v>
      </c>
      <c r="CU5" s="416"/>
      <c r="CV5" s="416"/>
      <c r="CW5" s="416"/>
      <c r="CX5" s="416"/>
      <c r="CY5" s="416"/>
      <c r="CZ5" s="416"/>
      <c r="DA5" s="417"/>
      <c r="DB5" s="415">
        <v>76.400000000000006</v>
      </c>
      <c r="DC5" s="416"/>
      <c r="DD5" s="416"/>
      <c r="DE5" s="416"/>
      <c r="DF5" s="416"/>
      <c r="DG5" s="416"/>
      <c r="DH5" s="416"/>
      <c r="DI5" s="417"/>
      <c r="DJ5" s="165"/>
      <c r="DK5" s="165"/>
      <c r="DL5" s="165"/>
      <c r="DM5" s="165"/>
      <c r="DN5" s="165"/>
      <c r="DO5" s="165"/>
    </row>
    <row r="6" spans="1:119" ht="18.75" customHeight="1" x14ac:dyDescent="0.15">
      <c r="A6" s="166"/>
      <c r="B6" s="598" t="s">
        <v>88</v>
      </c>
      <c r="C6" s="459"/>
      <c r="D6" s="459"/>
      <c r="E6" s="599"/>
      <c r="F6" s="599"/>
      <c r="G6" s="599"/>
      <c r="H6" s="599"/>
      <c r="I6" s="599"/>
      <c r="J6" s="599"/>
      <c r="K6" s="599"/>
      <c r="L6" s="599" t="s">
        <v>89</v>
      </c>
      <c r="M6" s="599"/>
      <c r="N6" s="599"/>
      <c r="O6" s="599"/>
      <c r="P6" s="599"/>
      <c r="Q6" s="599"/>
      <c r="R6" s="483"/>
      <c r="S6" s="483"/>
      <c r="T6" s="483"/>
      <c r="U6" s="483"/>
      <c r="V6" s="605"/>
      <c r="W6" s="536" t="s">
        <v>90</v>
      </c>
      <c r="X6" s="458"/>
      <c r="Y6" s="458"/>
      <c r="Z6" s="458"/>
      <c r="AA6" s="458"/>
      <c r="AB6" s="459"/>
      <c r="AC6" s="610" t="s">
        <v>91</v>
      </c>
      <c r="AD6" s="611"/>
      <c r="AE6" s="611"/>
      <c r="AF6" s="611"/>
      <c r="AG6" s="611"/>
      <c r="AH6" s="611"/>
      <c r="AI6" s="611"/>
      <c r="AJ6" s="611"/>
      <c r="AK6" s="611"/>
      <c r="AL6" s="612"/>
      <c r="AM6" s="514" t="s">
        <v>92</v>
      </c>
      <c r="AN6" s="419"/>
      <c r="AO6" s="419"/>
      <c r="AP6" s="419"/>
      <c r="AQ6" s="419"/>
      <c r="AR6" s="419"/>
      <c r="AS6" s="419"/>
      <c r="AT6" s="420"/>
      <c r="AU6" s="502" t="s">
        <v>85</v>
      </c>
      <c r="AV6" s="503"/>
      <c r="AW6" s="503"/>
      <c r="AX6" s="503"/>
      <c r="AY6" s="425" t="s">
        <v>93</v>
      </c>
      <c r="AZ6" s="426"/>
      <c r="BA6" s="426"/>
      <c r="BB6" s="426"/>
      <c r="BC6" s="426"/>
      <c r="BD6" s="426"/>
      <c r="BE6" s="426"/>
      <c r="BF6" s="426"/>
      <c r="BG6" s="426"/>
      <c r="BH6" s="426"/>
      <c r="BI6" s="426"/>
      <c r="BJ6" s="426"/>
      <c r="BK6" s="426"/>
      <c r="BL6" s="426"/>
      <c r="BM6" s="427"/>
      <c r="BN6" s="445">
        <v>360930</v>
      </c>
      <c r="BO6" s="446"/>
      <c r="BP6" s="446"/>
      <c r="BQ6" s="446"/>
      <c r="BR6" s="446"/>
      <c r="BS6" s="446"/>
      <c r="BT6" s="446"/>
      <c r="BU6" s="447"/>
      <c r="BV6" s="445">
        <v>355448</v>
      </c>
      <c r="BW6" s="446"/>
      <c r="BX6" s="446"/>
      <c r="BY6" s="446"/>
      <c r="BZ6" s="446"/>
      <c r="CA6" s="446"/>
      <c r="CB6" s="446"/>
      <c r="CC6" s="447"/>
      <c r="CD6" s="454" t="s">
        <v>94</v>
      </c>
      <c r="CE6" s="455"/>
      <c r="CF6" s="455"/>
      <c r="CG6" s="455"/>
      <c r="CH6" s="455"/>
      <c r="CI6" s="455"/>
      <c r="CJ6" s="455"/>
      <c r="CK6" s="455"/>
      <c r="CL6" s="455"/>
      <c r="CM6" s="455"/>
      <c r="CN6" s="455"/>
      <c r="CO6" s="455"/>
      <c r="CP6" s="455"/>
      <c r="CQ6" s="455"/>
      <c r="CR6" s="455"/>
      <c r="CS6" s="456"/>
      <c r="CT6" s="595">
        <v>85.5</v>
      </c>
      <c r="CU6" s="596"/>
      <c r="CV6" s="596"/>
      <c r="CW6" s="596"/>
      <c r="CX6" s="596"/>
      <c r="CY6" s="596"/>
      <c r="CZ6" s="596"/>
      <c r="DA6" s="597"/>
      <c r="DB6" s="595">
        <v>81.7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95</v>
      </c>
      <c r="AN7" s="419"/>
      <c r="AO7" s="419"/>
      <c r="AP7" s="419"/>
      <c r="AQ7" s="419"/>
      <c r="AR7" s="419"/>
      <c r="AS7" s="419"/>
      <c r="AT7" s="420"/>
      <c r="AU7" s="502" t="s">
        <v>85</v>
      </c>
      <c r="AV7" s="503"/>
      <c r="AW7" s="503"/>
      <c r="AX7" s="503"/>
      <c r="AY7" s="425" t="s">
        <v>96</v>
      </c>
      <c r="AZ7" s="426"/>
      <c r="BA7" s="426"/>
      <c r="BB7" s="426"/>
      <c r="BC7" s="426"/>
      <c r="BD7" s="426"/>
      <c r="BE7" s="426"/>
      <c r="BF7" s="426"/>
      <c r="BG7" s="426"/>
      <c r="BH7" s="426"/>
      <c r="BI7" s="426"/>
      <c r="BJ7" s="426"/>
      <c r="BK7" s="426"/>
      <c r="BL7" s="426"/>
      <c r="BM7" s="427"/>
      <c r="BN7" s="445">
        <v>14116</v>
      </c>
      <c r="BO7" s="446"/>
      <c r="BP7" s="446"/>
      <c r="BQ7" s="446"/>
      <c r="BR7" s="446"/>
      <c r="BS7" s="446"/>
      <c r="BT7" s="446"/>
      <c r="BU7" s="447"/>
      <c r="BV7" s="445">
        <v>8817</v>
      </c>
      <c r="BW7" s="446"/>
      <c r="BX7" s="446"/>
      <c r="BY7" s="446"/>
      <c r="BZ7" s="446"/>
      <c r="CA7" s="446"/>
      <c r="CB7" s="446"/>
      <c r="CC7" s="447"/>
      <c r="CD7" s="454" t="s">
        <v>97</v>
      </c>
      <c r="CE7" s="455"/>
      <c r="CF7" s="455"/>
      <c r="CG7" s="455"/>
      <c r="CH7" s="455"/>
      <c r="CI7" s="455"/>
      <c r="CJ7" s="455"/>
      <c r="CK7" s="455"/>
      <c r="CL7" s="455"/>
      <c r="CM7" s="455"/>
      <c r="CN7" s="455"/>
      <c r="CO7" s="455"/>
      <c r="CP7" s="455"/>
      <c r="CQ7" s="455"/>
      <c r="CR7" s="455"/>
      <c r="CS7" s="456"/>
      <c r="CT7" s="445">
        <v>4784542</v>
      </c>
      <c r="CU7" s="446"/>
      <c r="CV7" s="446"/>
      <c r="CW7" s="446"/>
      <c r="CX7" s="446"/>
      <c r="CY7" s="446"/>
      <c r="CZ7" s="446"/>
      <c r="DA7" s="447"/>
      <c r="DB7" s="445">
        <v>4804436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98</v>
      </c>
      <c r="AN8" s="419"/>
      <c r="AO8" s="419"/>
      <c r="AP8" s="419"/>
      <c r="AQ8" s="419"/>
      <c r="AR8" s="419"/>
      <c r="AS8" s="419"/>
      <c r="AT8" s="420"/>
      <c r="AU8" s="502" t="s">
        <v>99</v>
      </c>
      <c r="AV8" s="503"/>
      <c r="AW8" s="503"/>
      <c r="AX8" s="503"/>
      <c r="AY8" s="425" t="s">
        <v>100</v>
      </c>
      <c r="AZ8" s="426"/>
      <c r="BA8" s="426"/>
      <c r="BB8" s="426"/>
      <c r="BC8" s="426"/>
      <c r="BD8" s="426"/>
      <c r="BE8" s="426"/>
      <c r="BF8" s="426"/>
      <c r="BG8" s="426"/>
      <c r="BH8" s="426"/>
      <c r="BI8" s="426"/>
      <c r="BJ8" s="426"/>
      <c r="BK8" s="426"/>
      <c r="BL8" s="426"/>
      <c r="BM8" s="427"/>
      <c r="BN8" s="445">
        <v>346814</v>
      </c>
      <c r="BO8" s="446"/>
      <c r="BP8" s="446"/>
      <c r="BQ8" s="446"/>
      <c r="BR8" s="446"/>
      <c r="BS8" s="446"/>
      <c r="BT8" s="446"/>
      <c r="BU8" s="447"/>
      <c r="BV8" s="445">
        <v>346631</v>
      </c>
      <c r="BW8" s="446"/>
      <c r="BX8" s="446"/>
      <c r="BY8" s="446"/>
      <c r="BZ8" s="446"/>
      <c r="CA8" s="446"/>
      <c r="CB8" s="446"/>
      <c r="CC8" s="447"/>
      <c r="CD8" s="454" t="s">
        <v>101</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0.59</v>
      </c>
      <c r="DC8" s="559"/>
      <c r="DD8" s="559"/>
      <c r="DE8" s="559"/>
      <c r="DF8" s="559"/>
      <c r="DG8" s="559"/>
      <c r="DH8" s="559"/>
      <c r="DI8" s="560"/>
      <c r="DJ8" s="165"/>
      <c r="DK8" s="165"/>
      <c r="DL8" s="165"/>
      <c r="DM8" s="165"/>
      <c r="DN8" s="165"/>
      <c r="DO8" s="165"/>
    </row>
    <row r="9" spans="1:119" ht="18.75" customHeight="1" thickBot="1" x14ac:dyDescent="0.2">
      <c r="A9" s="166"/>
      <c r="B9" s="584" t="s">
        <v>102</v>
      </c>
      <c r="C9" s="585"/>
      <c r="D9" s="585"/>
      <c r="E9" s="585"/>
      <c r="F9" s="585"/>
      <c r="G9" s="585"/>
      <c r="H9" s="585"/>
      <c r="I9" s="585"/>
      <c r="J9" s="585"/>
      <c r="K9" s="508"/>
      <c r="L9" s="586" t="s">
        <v>103</v>
      </c>
      <c r="M9" s="587"/>
      <c r="N9" s="587"/>
      <c r="O9" s="587"/>
      <c r="P9" s="587"/>
      <c r="Q9" s="588"/>
      <c r="R9" s="589">
        <v>20236</v>
      </c>
      <c r="S9" s="590"/>
      <c r="T9" s="590"/>
      <c r="U9" s="590"/>
      <c r="V9" s="591"/>
      <c r="W9" s="524" t="s">
        <v>104</v>
      </c>
      <c r="X9" s="525"/>
      <c r="Y9" s="525"/>
      <c r="Z9" s="525"/>
      <c r="AA9" s="525"/>
      <c r="AB9" s="525"/>
      <c r="AC9" s="525"/>
      <c r="AD9" s="525"/>
      <c r="AE9" s="525"/>
      <c r="AF9" s="525"/>
      <c r="AG9" s="525"/>
      <c r="AH9" s="525"/>
      <c r="AI9" s="525"/>
      <c r="AJ9" s="525"/>
      <c r="AK9" s="525"/>
      <c r="AL9" s="592"/>
      <c r="AM9" s="514" t="s">
        <v>105</v>
      </c>
      <c r="AN9" s="419"/>
      <c r="AO9" s="419"/>
      <c r="AP9" s="419"/>
      <c r="AQ9" s="419"/>
      <c r="AR9" s="419"/>
      <c r="AS9" s="419"/>
      <c r="AT9" s="420"/>
      <c r="AU9" s="502" t="s">
        <v>106</v>
      </c>
      <c r="AV9" s="503"/>
      <c r="AW9" s="503"/>
      <c r="AX9" s="503"/>
      <c r="AY9" s="425" t="s">
        <v>107</v>
      </c>
      <c r="AZ9" s="426"/>
      <c r="BA9" s="426"/>
      <c r="BB9" s="426"/>
      <c r="BC9" s="426"/>
      <c r="BD9" s="426"/>
      <c r="BE9" s="426"/>
      <c r="BF9" s="426"/>
      <c r="BG9" s="426"/>
      <c r="BH9" s="426"/>
      <c r="BI9" s="426"/>
      <c r="BJ9" s="426"/>
      <c r="BK9" s="426"/>
      <c r="BL9" s="426"/>
      <c r="BM9" s="427"/>
      <c r="BN9" s="445">
        <v>183</v>
      </c>
      <c r="BO9" s="446"/>
      <c r="BP9" s="446"/>
      <c r="BQ9" s="446"/>
      <c r="BR9" s="446"/>
      <c r="BS9" s="446"/>
      <c r="BT9" s="446"/>
      <c r="BU9" s="447"/>
      <c r="BV9" s="445">
        <v>6131</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13.4</v>
      </c>
      <c r="CU9" s="416"/>
      <c r="CV9" s="416"/>
      <c r="CW9" s="416"/>
      <c r="CX9" s="416"/>
      <c r="CY9" s="416"/>
      <c r="CZ9" s="416"/>
      <c r="DA9" s="417"/>
      <c r="DB9" s="415">
        <v>12.3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109</v>
      </c>
      <c r="M10" s="419"/>
      <c r="N10" s="419"/>
      <c r="O10" s="419"/>
      <c r="P10" s="419"/>
      <c r="Q10" s="420"/>
      <c r="R10" s="421">
        <v>21532</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111</v>
      </c>
      <c r="AV10" s="503"/>
      <c r="AW10" s="503"/>
      <c r="AX10" s="503"/>
      <c r="AY10" s="425" t="s">
        <v>112</v>
      </c>
      <c r="AZ10" s="426"/>
      <c r="BA10" s="426"/>
      <c r="BB10" s="426"/>
      <c r="BC10" s="426"/>
      <c r="BD10" s="426"/>
      <c r="BE10" s="426"/>
      <c r="BF10" s="426"/>
      <c r="BG10" s="426"/>
      <c r="BH10" s="426"/>
      <c r="BI10" s="426"/>
      <c r="BJ10" s="426"/>
      <c r="BK10" s="426"/>
      <c r="BL10" s="426"/>
      <c r="BM10" s="427"/>
      <c r="BN10" s="445">
        <v>253</v>
      </c>
      <c r="BO10" s="446"/>
      <c r="BP10" s="446"/>
      <c r="BQ10" s="446"/>
      <c r="BR10" s="446"/>
      <c r="BS10" s="446"/>
      <c r="BT10" s="446"/>
      <c r="BU10" s="447"/>
      <c r="BV10" s="445">
        <v>24653</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111</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119</v>
      </c>
      <c r="DC11" s="559"/>
      <c r="DD11" s="559"/>
      <c r="DE11" s="559"/>
      <c r="DF11" s="559"/>
      <c r="DG11" s="559"/>
      <c r="DH11" s="559"/>
      <c r="DI11" s="560"/>
      <c r="DJ11" s="165"/>
      <c r="DK11" s="165"/>
      <c r="DL11" s="165"/>
      <c r="DM11" s="165"/>
      <c r="DN11" s="165"/>
      <c r="DO11" s="165"/>
    </row>
    <row r="12" spans="1:119" ht="18.75" customHeight="1" x14ac:dyDescent="0.15">
      <c r="A12" s="166"/>
      <c r="B12" s="561" t="s">
        <v>120</v>
      </c>
      <c r="C12" s="562"/>
      <c r="D12" s="562"/>
      <c r="E12" s="562"/>
      <c r="F12" s="562"/>
      <c r="G12" s="562"/>
      <c r="H12" s="562"/>
      <c r="I12" s="562"/>
      <c r="J12" s="562"/>
      <c r="K12" s="563"/>
      <c r="L12" s="570" t="s">
        <v>121</v>
      </c>
      <c r="M12" s="571"/>
      <c r="N12" s="571"/>
      <c r="O12" s="571"/>
      <c r="P12" s="571"/>
      <c r="Q12" s="572"/>
      <c r="R12" s="573">
        <v>20492</v>
      </c>
      <c r="S12" s="574"/>
      <c r="T12" s="574"/>
      <c r="U12" s="574"/>
      <c r="V12" s="575"/>
      <c r="W12" s="576" t="s">
        <v>1</v>
      </c>
      <c r="X12" s="503"/>
      <c r="Y12" s="503"/>
      <c r="Z12" s="503"/>
      <c r="AA12" s="503"/>
      <c r="AB12" s="577"/>
      <c r="AC12" s="502" t="s">
        <v>122</v>
      </c>
      <c r="AD12" s="503"/>
      <c r="AE12" s="503"/>
      <c r="AF12" s="503"/>
      <c r="AG12" s="577"/>
      <c r="AH12" s="502" t="s">
        <v>123</v>
      </c>
      <c r="AI12" s="503"/>
      <c r="AJ12" s="503"/>
      <c r="AK12" s="503"/>
      <c r="AL12" s="578"/>
      <c r="AM12" s="514" t="s">
        <v>124</v>
      </c>
      <c r="AN12" s="419"/>
      <c r="AO12" s="419"/>
      <c r="AP12" s="419"/>
      <c r="AQ12" s="419"/>
      <c r="AR12" s="419"/>
      <c r="AS12" s="419"/>
      <c r="AT12" s="420"/>
      <c r="AU12" s="502" t="s">
        <v>125</v>
      </c>
      <c r="AV12" s="503"/>
      <c r="AW12" s="503"/>
      <c r="AX12" s="503"/>
      <c r="AY12" s="425" t="s">
        <v>126</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20210</v>
      </c>
      <c r="S13" s="549"/>
      <c r="T13" s="549"/>
      <c r="U13" s="549"/>
      <c r="V13" s="550"/>
      <c r="W13" s="536" t="s">
        <v>130</v>
      </c>
      <c r="X13" s="458"/>
      <c r="Y13" s="458"/>
      <c r="Z13" s="458"/>
      <c r="AA13" s="458"/>
      <c r="AB13" s="459"/>
      <c r="AC13" s="421">
        <v>135</v>
      </c>
      <c r="AD13" s="422"/>
      <c r="AE13" s="422"/>
      <c r="AF13" s="422"/>
      <c r="AG13" s="423"/>
      <c r="AH13" s="421">
        <v>160</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436</v>
      </c>
      <c r="BO13" s="446"/>
      <c r="BP13" s="446"/>
      <c r="BQ13" s="446"/>
      <c r="BR13" s="446"/>
      <c r="BS13" s="446"/>
      <c r="BT13" s="446"/>
      <c r="BU13" s="447"/>
      <c r="BV13" s="445">
        <v>30784</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1.7</v>
      </c>
      <c r="CU13" s="416"/>
      <c r="CV13" s="416"/>
      <c r="CW13" s="416"/>
      <c r="CX13" s="416"/>
      <c r="CY13" s="416"/>
      <c r="CZ13" s="416"/>
      <c r="DA13" s="417"/>
      <c r="DB13" s="415">
        <v>0.5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20744</v>
      </c>
      <c r="S14" s="549"/>
      <c r="T14" s="549"/>
      <c r="U14" s="549"/>
      <c r="V14" s="550"/>
      <c r="W14" s="551"/>
      <c r="X14" s="461"/>
      <c r="Y14" s="461"/>
      <c r="Z14" s="461"/>
      <c r="AA14" s="461"/>
      <c r="AB14" s="462"/>
      <c r="AC14" s="541">
        <v>1.4</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81</v>
      </c>
      <c r="CU14" s="553"/>
      <c r="CV14" s="553"/>
      <c r="CW14" s="553"/>
      <c r="CX14" s="553"/>
      <c r="CY14" s="553"/>
      <c r="CZ14" s="553"/>
      <c r="DA14" s="554"/>
      <c r="DB14" s="552">
        <v>94.8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129</v>
      </c>
      <c r="N15" s="546"/>
      <c r="O15" s="546"/>
      <c r="P15" s="546"/>
      <c r="Q15" s="547"/>
      <c r="R15" s="548">
        <v>20476</v>
      </c>
      <c r="S15" s="549"/>
      <c r="T15" s="549"/>
      <c r="U15" s="549"/>
      <c r="V15" s="550"/>
      <c r="W15" s="536" t="s">
        <v>137</v>
      </c>
      <c r="X15" s="458"/>
      <c r="Y15" s="458"/>
      <c r="Z15" s="458"/>
      <c r="AA15" s="458"/>
      <c r="AB15" s="459"/>
      <c r="AC15" s="421">
        <v>3641</v>
      </c>
      <c r="AD15" s="422"/>
      <c r="AE15" s="422"/>
      <c r="AF15" s="422"/>
      <c r="AG15" s="423"/>
      <c r="AH15" s="421">
        <v>3994</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2329777</v>
      </c>
      <c r="BO15" s="441"/>
      <c r="BP15" s="441"/>
      <c r="BQ15" s="441"/>
      <c r="BR15" s="441"/>
      <c r="BS15" s="441"/>
      <c r="BT15" s="441"/>
      <c r="BU15" s="442"/>
      <c r="BV15" s="440">
        <v>2323250</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37.9</v>
      </c>
      <c r="AD16" s="542"/>
      <c r="AE16" s="542"/>
      <c r="AF16" s="542"/>
      <c r="AG16" s="543"/>
      <c r="AH16" s="541">
        <v>39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3810600</v>
      </c>
      <c r="BO16" s="446"/>
      <c r="BP16" s="446"/>
      <c r="BQ16" s="446"/>
      <c r="BR16" s="446"/>
      <c r="BS16" s="446"/>
      <c r="BT16" s="446"/>
      <c r="BU16" s="447"/>
      <c r="BV16" s="445">
        <v>3861538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5830</v>
      </c>
      <c r="AD17" s="422"/>
      <c r="AE17" s="422"/>
      <c r="AF17" s="422"/>
      <c r="AG17" s="423"/>
      <c r="AH17" s="421">
        <v>6076</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2984941</v>
      </c>
      <c r="BO17" s="446"/>
      <c r="BP17" s="446"/>
      <c r="BQ17" s="446"/>
      <c r="BR17" s="446"/>
      <c r="BS17" s="446"/>
      <c r="BT17" s="446"/>
      <c r="BU17" s="447"/>
      <c r="BV17" s="445">
        <v>2955657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66.87</v>
      </c>
      <c r="M18" s="510"/>
      <c r="N18" s="510"/>
      <c r="O18" s="510"/>
      <c r="P18" s="510"/>
      <c r="Q18" s="510"/>
      <c r="R18" s="511"/>
      <c r="S18" s="511"/>
      <c r="T18" s="511"/>
      <c r="U18" s="511"/>
      <c r="V18" s="512"/>
      <c r="W18" s="526"/>
      <c r="X18" s="527"/>
      <c r="Y18" s="527"/>
      <c r="Z18" s="527"/>
      <c r="AA18" s="527"/>
      <c r="AB18" s="537"/>
      <c r="AC18" s="409">
        <v>60.7</v>
      </c>
      <c r="AD18" s="410"/>
      <c r="AE18" s="410"/>
      <c r="AF18" s="410"/>
      <c r="AG18" s="513"/>
      <c r="AH18" s="409">
        <v>59.4</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3883060</v>
      </c>
      <c r="BO18" s="446"/>
      <c r="BP18" s="446"/>
      <c r="BQ18" s="446"/>
      <c r="BR18" s="446"/>
      <c r="BS18" s="446"/>
      <c r="BT18" s="446"/>
      <c r="BU18" s="447"/>
      <c r="BV18" s="445">
        <v>3720146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303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5777408</v>
      </c>
      <c r="BO19" s="446"/>
      <c r="BP19" s="446"/>
      <c r="BQ19" s="446"/>
      <c r="BR19" s="446"/>
      <c r="BS19" s="446"/>
      <c r="BT19" s="446"/>
      <c r="BU19" s="447"/>
      <c r="BV19" s="445">
        <v>5839848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7946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9549867</v>
      </c>
      <c r="BO23" s="446"/>
      <c r="BP23" s="446"/>
      <c r="BQ23" s="446"/>
      <c r="BR23" s="446"/>
      <c r="BS23" s="446"/>
      <c r="BT23" s="446"/>
      <c r="BU23" s="447"/>
      <c r="BV23" s="445">
        <v>9659093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7620</v>
      </c>
      <c r="R24" s="422"/>
      <c r="S24" s="422"/>
      <c r="T24" s="422"/>
      <c r="U24" s="422"/>
      <c r="V24" s="423"/>
      <c r="W24" s="487"/>
      <c r="X24" s="478"/>
      <c r="Y24" s="479"/>
      <c r="Z24" s="418" t="s">
        <v>161</v>
      </c>
      <c r="AA24" s="419"/>
      <c r="AB24" s="419"/>
      <c r="AC24" s="419"/>
      <c r="AD24" s="419"/>
      <c r="AE24" s="419"/>
      <c r="AF24" s="419"/>
      <c r="AG24" s="420"/>
      <c r="AH24" s="421">
        <v>176</v>
      </c>
      <c r="AI24" s="422"/>
      <c r="AJ24" s="422"/>
      <c r="AK24" s="422"/>
      <c r="AL24" s="423"/>
      <c r="AM24" s="421">
        <v>487872</v>
      </c>
      <c r="AN24" s="422"/>
      <c r="AO24" s="422"/>
      <c r="AP24" s="422"/>
      <c r="AQ24" s="422"/>
      <c r="AR24" s="423"/>
      <c r="AS24" s="421">
        <v>2772</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7665575</v>
      </c>
      <c r="BO24" s="446"/>
      <c r="BP24" s="446"/>
      <c r="BQ24" s="446"/>
      <c r="BR24" s="446"/>
      <c r="BS24" s="446"/>
      <c r="BT24" s="446"/>
      <c r="BU24" s="447"/>
      <c r="BV24" s="445">
        <v>7687641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6270</v>
      </c>
      <c r="R25" s="422"/>
      <c r="S25" s="422"/>
      <c r="T25" s="422"/>
      <c r="U25" s="422"/>
      <c r="V25" s="423"/>
      <c r="W25" s="487"/>
      <c r="X25" s="478"/>
      <c r="Y25" s="479"/>
      <c r="Z25" s="418" t="s">
        <v>164</v>
      </c>
      <c r="AA25" s="419"/>
      <c r="AB25" s="419"/>
      <c r="AC25" s="419"/>
      <c r="AD25" s="419"/>
      <c r="AE25" s="419"/>
      <c r="AF25" s="419"/>
      <c r="AG25" s="420"/>
      <c r="AH25" s="421" t="s">
        <v>165</v>
      </c>
      <c r="AI25" s="422"/>
      <c r="AJ25" s="422"/>
      <c r="AK25" s="422"/>
      <c r="AL25" s="423"/>
      <c r="AM25" s="421" t="s">
        <v>166</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1133191</v>
      </c>
      <c r="BO25" s="441"/>
      <c r="BP25" s="441"/>
      <c r="BQ25" s="441"/>
      <c r="BR25" s="441"/>
      <c r="BS25" s="441"/>
      <c r="BT25" s="441"/>
      <c r="BU25" s="442"/>
      <c r="BV25" s="440">
        <v>1388840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5485</v>
      </c>
      <c r="R26" s="422"/>
      <c r="S26" s="422"/>
      <c r="T26" s="422"/>
      <c r="U26" s="422"/>
      <c r="V26" s="423"/>
      <c r="W26" s="487"/>
      <c r="X26" s="478"/>
      <c r="Y26" s="479"/>
      <c r="Z26" s="418" t="s">
        <v>169</v>
      </c>
      <c r="AA26" s="500"/>
      <c r="AB26" s="500"/>
      <c r="AC26" s="500"/>
      <c r="AD26" s="500"/>
      <c r="AE26" s="500"/>
      <c r="AF26" s="500"/>
      <c r="AG26" s="501"/>
      <c r="AH26" s="421" t="s">
        <v>166</v>
      </c>
      <c r="AI26" s="422"/>
      <c r="AJ26" s="422"/>
      <c r="AK26" s="422"/>
      <c r="AL26" s="423"/>
      <c r="AM26" s="421" t="s">
        <v>166</v>
      </c>
      <c r="AN26" s="422"/>
      <c r="AO26" s="422"/>
      <c r="AP26" s="422"/>
      <c r="AQ26" s="422"/>
      <c r="AR26" s="423"/>
      <c r="AS26" s="421" t="s">
        <v>166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3280</v>
      </c>
      <c r="R27" s="422"/>
      <c r="S27" s="422"/>
      <c r="T27" s="422"/>
      <c r="U27" s="422"/>
      <c r="V27" s="423"/>
      <c r="W27" s="487"/>
      <c r="X27" s="478"/>
      <c r="Y27" s="479"/>
      <c r="Z27" s="418" t="s">
        <v>172</v>
      </c>
      <c r="AA27" s="419"/>
      <c r="AB27" s="419"/>
      <c r="AC27" s="419"/>
      <c r="AD27" s="419"/>
      <c r="AE27" s="419"/>
      <c r="AF27" s="419"/>
      <c r="AG27" s="420"/>
      <c r="AH27" s="421" t="s">
        <v>165</v>
      </c>
      <c r="AI27" s="422"/>
      <c r="AJ27" s="422"/>
      <c r="AK27" s="422"/>
      <c r="AL27" s="423"/>
      <c r="AM27" s="421" t="s">
        <v>166</v>
      </c>
      <c r="AN27" s="422"/>
      <c r="AO27" s="422"/>
      <c r="AP27" s="422"/>
      <c r="AQ27" s="422"/>
      <c r="AR27" s="423"/>
      <c r="AS27" s="421" t="s">
        <v>166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166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2660</v>
      </c>
      <c r="R28" s="422"/>
      <c r="S28" s="422"/>
      <c r="T28" s="422"/>
      <c r="U28" s="422"/>
      <c r="V28" s="423"/>
      <c r="W28" s="487"/>
      <c r="X28" s="478"/>
      <c r="Y28" s="479"/>
      <c r="Z28" s="418" t="s">
        <v>175</v>
      </c>
      <c r="AA28" s="419"/>
      <c r="AB28" s="419"/>
      <c r="AC28" s="419"/>
      <c r="AD28" s="419"/>
      <c r="AE28" s="419"/>
      <c r="AF28" s="419"/>
      <c r="AG28" s="420"/>
      <c r="AH28" s="421" t="s">
        <v>165</v>
      </c>
      <c r="AI28" s="422"/>
      <c r="AJ28" s="422"/>
      <c r="AK28" s="422"/>
      <c r="AL28" s="423"/>
      <c r="AM28" s="421" t="s">
        <v>166</v>
      </c>
      <c r="AN28" s="422"/>
      <c r="AO28" s="422"/>
      <c r="AP28" s="422"/>
      <c r="AQ28" s="422"/>
      <c r="AR28" s="423"/>
      <c r="AS28" s="421" t="s">
        <v>166</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1038578</v>
      </c>
      <c r="BO28" s="441"/>
      <c r="BP28" s="441"/>
      <c r="BQ28" s="441"/>
      <c r="BR28" s="441"/>
      <c r="BS28" s="441"/>
      <c r="BT28" s="441"/>
      <c r="BU28" s="442"/>
      <c r="BV28" s="440">
        <v>1038325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11</v>
      </c>
      <c r="M29" s="422"/>
      <c r="N29" s="422"/>
      <c r="O29" s="422"/>
      <c r="P29" s="423"/>
      <c r="Q29" s="421">
        <v>2370</v>
      </c>
      <c r="R29" s="422"/>
      <c r="S29" s="422"/>
      <c r="T29" s="422"/>
      <c r="U29" s="422"/>
      <c r="V29" s="423"/>
      <c r="W29" s="488"/>
      <c r="X29" s="489"/>
      <c r="Y29" s="490"/>
      <c r="Z29" s="418" t="s">
        <v>178</v>
      </c>
      <c r="AA29" s="419"/>
      <c r="AB29" s="419"/>
      <c r="AC29" s="419"/>
      <c r="AD29" s="419"/>
      <c r="AE29" s="419"/>
      <c r="AF29" s="419"/>
      <c r="AG29" s="420"/>
      <c r="AH29" s="421">
        <v>176</v>
      </c>
      <c r="AI29" s="422"/>
      <c r="AJ29" s="422"/>
      <c r="AK29" s="422"/>
      <c r="AL29" s="423"/>
      <c r="AM29" s="421">
        <v>487872</v>
      </c>
      <c r="AN29" s="422"/>
      <c r="AO29" s="422"/>
      <c r="AP29" s="422"/>
      <c r="AQ29" s="422"/>
      <c r="AR29" s="423"/>
      <c r="AS29" s="421">
        <v>2772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603</v>
      </c>
      <c r="BO29" s="446"/>
      <c r="BP29" s="446"/>
      <c r="BQ29" s="446"/>
      <c r="BR29" s="446"/>
      <c r="BS29" s="446"/>
      <c r="BT29" s="446"/>
      <c r="BU29" s="447"/>
      <c r="BV29" s="445">
        <v>603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95.9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1122097</v>
      </c>
      <c r="BO30" s="449"/>
      <c r="BP30" s="449"/>
      <c r="BQ30" s="449"/>
      <c r="BR30" s="449"/>
      <c r="BS30" s="449"/>
      <c r="BT30" s="449"/>
      <c r="BU30" s="450"/>
      <c r="BV30" s="448">
        <v>972426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温泉事業特別会計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諏訪広域連合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下諏訪町土地開発公社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IF('各会計、関係団体の財政状況及び健全化判断比率'!B34="","",'各会計、関係団体の財政状況及び健全化判断比率'!B34)</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社団法人　下諏訪町地域開発公社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特別養護老人ホーム事業特別会計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　（救護施設八ヶ岳寮特別会計）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　（介護保険特別会計）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交通災害共済事業特別会計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　（諏訪広域消防特別会計）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　（ふるさと市町村県基金事業特別会計）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長野県市町村自治振興組合（一般会計）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長野県後期高齢者医療広域連合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PzIxcfGus6aPv1p1c+zWzWmRFFfG8hxPGVrpO1iOi5J/LYSCQoHhJ1FrHgEUIYquFWRXNfwlgq+EwcdDei2+Q==" saltValue="QW2eT4WlXqRTbXKpn/00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562</v>
      </c>
      <c r="D34" s="1224"/>
      <c r="E34" s="1225"/>
      <c r="F34" s="32">
        <v>6.8</v>
      </c>
      <c r="G34" s="33">
        <v>7.03</v>
      </c>
      <c r="H34" s="33">
        <v>6.94</v>
      </c>
      <c r="I34" s="33">
        <v>7.21</v>
      </c>
      <c r="J34" s="34">
        <v>7.24</v>
      </c>
      <c r="K34" s="22"/>
      <c r="L34" s="22"/>
      <c r="M34" s="22"/>
      <c r="N34" s="22"/>
      <c r="O34" s="22"/>
      <c r="P34" s="22"/>
    </row>
    <row r="35" spans="1:16" ht="39" customHeight="1" x14ac:dyDescent="0.15">
      <c r="A35" s="22"/>
      <c r="B35" s="35"/>
      <c r="C35" s="1218" t="s">
        <v>563</v>
      </c>
      <c r="D35" s="1219"/>
      <c r="E35" s="1220"/>
      <c r="F35" s="36">
        <v>8.84</v>
      </c>
      <c r="G35" s="37">
        <v>8.39</v>
      </c>
      <c r="H35" s="37">
        <v>6.65</v>
      </c>
      <c r="I35" s="37">
        <v>6.42</v>
      </c>
      <c r="J35" s="38">
        <v>6.64</v>
      </c>
      <c r="K35" s="22"/>
      <c r="L35" s="22"/>
      <c r="M35" s="22"/>
      <c r="N35" s="22"/>
      <c r="O35" s="22"/>
      <c r="P35" s="22"/>
    </row>
    <row r="36" spans="1:16" ht="39" customHeight="1" x14ac:dyDescent="0.15">
      <c r="A36" s="22"/>
      <c r="B36" s="35"/>
      <c r="C36" s="1218" t="s">
        <v>564</v>
      </c>
      <c r="D36" s="1219"/>
      <c r="E36" s="1220"/>
      <c r="F36" s="36" t="s">
        <v>514</v>
      </c>
      <c r="G36" s="37">
        <v>1.75</v>
      </c>
      <c r="H36" s="37">
        <v>1.37</v>
      </c>
      <c r="I36" s="37">
        <v>2.2999999999999998</v>
      </c>
      <c r="J36" s="38">
        <v>3.14</v>
      </c>
      <c r="K36" s="22"/>
      <c r="L36" s="22"/>
      <c r="M36" s="22"/>
      <c r="N36" s="22"/>
      <c r="O36" s="22"/>
      <c r="P36" s="22"/>
    </row>
    <row r="37" spans="1:16" ht="39" customHeight="1" x14ac:dyDescent="0.15">
      <c r="A37" s="22"/>
      <c r="B37" s="35"/>
      <c r="C37" s="1218" t="s">
        <v>565</v>
      </c>
      <c r="D37" s="1219"/>
      <c r="E37" s="1220"/>
      <c r="F37" s="36">
        <v>0.94</v>
      </c>
      <c r="G37" s="37">
        <v>0.13</v>
      </c>
      <c r="H37" s="37">
        <v>0.79</v>
      </c>
      <c r="I37" s="37">
        <v>0.89</v>
      </c>
      <c r="J37" s="38">
        <v>1.01</v>
      </c>
      <c r="K37" s="22"/>
      <c r="L37" s="22"/>
      <c r="M37" s="22"/>
      <c r="N37" s="22"/>
      <c r="O37" s="22"/>
      <c r="P37" s="22"/>
    </row>
    <row r="38" spans="1:16" ht="39" customHeight="1" x14ac:dyDescent="0.15">
      <c r="A38" s="22"/>
      <c r="B38" s="35"/>
      <c r="C38" s="1218" t="s">
        <v>566</v>
      </c>
      <c r="D38" s="1219"/>
      <c r="E38" s="1220"/>
      <c r="F38" s="36">
        <v>0.8</v>
      </c>
      <c r="G38" s="37">
        <v>0.96</v>
      </c>
      <c r="H38" s="37">
        <v>0.76</v>
      </c>
      <c r="I38" s="37">
        <v>0</v>
      </c>
      <c r="J38" s="38">
        <v>0.28999999999999998</v>
      </c>
      <c r="K38" s="22"/>
      <c r="L38" s="22"/>
      <c r="M38" s="22"/>
      <c r="N38" s="22"/>
      <c r="O38" s="22"/>
      <c r="P38" s="22"/>
    </row>
    <row r="39" spans="1:16" ht="39" customHeight="1" x14ac:dyDescent="0.15">
      <c r="A39" s="22"/>
      <c r="B39" s="35"/>
      <c r="C39" s="1218" t="s">
        <v>567</v>
      </c>
      <c r="D39" s="1219"/>
      <c r="E39" s="1220"/>
      <c r="F39" s="36">
        <v>0.13</v>
      </c>
      <c r="G39" s="37">
        <v>0.18</v>
      </c>
      <c r="H39" s="37">
        <v>0.19</v>
      </c>
      <c r="I39" s="37">
        <v>0.23</v>
      </c>
      <c r="J39" s="38">
        <v>0.23</v>
      </c>
      <c r="K39" s="22"/>
      <c r="L39" s="22"/>
      <c r="M39" s="22"/>
      <c r="N39" s="22"/>
      <c r="O39" s="22"/>
      <c r="P39" s="22"/>
    </row>
    <row r="40" spans="1:16" ht="39" customHeight="1" x14ac:dyDescent="0.15">
      <c r="A40" s="22"/>
      <c r="B40" s="35"/>
      <c r="C40" s="1218" t="s">
        <v>568</v>
      </c>
      <c r="D40" s="1219"/>
      <c r="E40" s="1220"/>
      <c r="F40" s="36">
        <v>7.0000000000000007E-2</v>
      </c>
      <c r="G40" s="37">
        <v>0.06</v>
      </c>
      <c r="H40" s="37">
        <v>0.04</v>
      </c>
      <c r="I40" s="37">
        <v>0.02</v>
      </c>
      <c r="J40" s="38">
        <v>0.01</v>
      </c>
      <c r="K40" s="22"/>
      <c r="L40" s="22"/>
      <c r="M40" s="22"/>
      <c r="N40" s="22"/>
      <c r="O40" s="22"/>
      <c r="P40" s="22"/>
    </row>
    <row r="41" spans="1:16" ht="39" customHeight="1" x14ac:dyDescent="0.15">
      <c r="A41" s="22"/>
      <c r="B41" s="35"/>
      <c r="C41" s="1218" t="s">
        <v>569</v>
      </c>
      <c r="D41" s="1219"/>
      <c r="E41" s="1220"/>
      <c r="F41" s="36">
        <v>0.01</v>
      </c>
      <c r="G41" s="37">
        <v>0.01</v>
      </c>
      <c r="H41" s="37">
        <v>0.01</v>
      </c>
      <c r="I41" s="37">
        <v>0.02</v>
      </c>
      <c r="J41" s="38">
        <v>0.01</v>
      </c>
      <c r="K41" s="22"/>
      <c r="L41" s="22"/>
      <c r="M41" s="22"/>
      <c r="N41" s="22"/>
      <c r="O41" s="22"/>
      <c r="P41" s="22"/>
    </row>
    <row r="42" spans="1:16" ht="39" customHeight="1" x14ac:dyDescent="0.15">
      <c r="A42" s="22"/>
      <c r="B42" s="39"/>
      <c r="C42" s="1218" t="s">
        <v>570</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571</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2IDEEsXnvP3BhzvusQz2bkYoX9JMnbWBYCBLvpZLJmutQW8Jh7anIKRy3NArvreDggovonJEH+bXLbq2dGA==" saltValue="TLJeW+xvAGS0njKPMpXx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631</v>
      </c>
      <c r="L45" s="60">
        <v>655</v>
      </c>
      <c r="M45" s="60">
        <v>644</v>
      </c>
      <c r="N45" s="60">
        <v>717</v>
      </c>
      <c r="O45" s="61">
        <v>777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138</v>
      </c>
      <c r="L48" s="64">
        <v>99</v>
      </c>
      <c r="M48" s="64">
        <v>82</v>
      </c>
      <c r="N48" s="64">
        <v>98</v>
      </c>
      <c r="O48" s="65">
        <v>81</v>
      </c>
      <c r="P48" s="48"/>
      <c r="Q48" s="48"/>
      <c r="R48" s="48"/>
      <c r="S48" s="48"/>
      <c r="T48" s="48"/>
      <c r="U48" s="48"/>
    </row>
    <row r="49" spans="1:21" ht="30.75" customHeight="1" x14ac:dyDescent="0.15">
      <c r="A49" s="48"/>
      <c r="B49" s="1236"/>
      <c r="C49" s="1237"/>
      <c r="D49" s="62"/>
      <c r="E49" s="1228" t="s">
        <v>16</v>
      </c>
      <c r="F49" s="1228"/>
      <c r="G49" s="1228"/>
      <c r="H49" s="1228"/>
      <c r="I49" s="1228"/>
      <c r="J49" s="1229"/>
      <c r="K49" s="63">
        <v>52</v>
      </c>
      <c r="L49" s="64">
        <v>52</v>
      </c>
      <c r="M49" s="64">
        <v>53</v>
      </c>
      <c r="N49" s="64">
        <v>39</v>
      </c>
      <c r="O49" s="65">
        <v>45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514</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837</v>
      </c>
      <c r="L52" s="64">
        <v>818</v>
      </c>
      <c r="M52" s="64">
        <v>760</v>
      </c>
      <c r="N52" s="64">
        <v>799</v>
      </c>
      <c r="O52" s="65">
        <v>762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-16</v>
      </c>
      <c r="L53" s="69">
        <v>-12</v>
      </c>
      <c r="M53" s="69">
        <v>19</v>
      </c>
      <c r="N53" s="69">
        <v>55</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Nsbfnvb84fFOpQc2zaOUtW/QH+KIkGtpmiIO+vB01ZkFZ8Ra5pAZ8EJRCrRFMcp2N/YOqS11tcWevZJGFXa1w==" saltValue="+LcpK0nqp4UpcOhvf29a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8743</v>
      </c>
      <c r="J41" s="83">
        <v>9427</v>
      </c>
      <c r="K41" s="83">
        <v>9513</v>
      </c>
      <c r="L41" s="83">
        <v>9659</v>
      </c>
      <c r="M41" s="84">
        <v>9550</v>
      </c>
    </row>
    <row r="42" spans="2:13" ht="27.75" customHeight="1" x14ac:dyDescent="0.15">
      <c r="B42" s="1244"/>
      <c r="C42" s="1245"/>
      <c r="D42" s="85"/>
      <c r="E42" s="1248" t="s">
        <v>26</v>
      </c>
      <c r="F42" s="1248"/>
      <c r="G42" s="1248"/>
      <c r="H42" s="1249"/>
      <c r="I42" s="86" t="s">
        <v>514</v>
      </c>
      <c r="J42" s="87" t="s">
        <v>514</v>
      </c>
      <c r="K42" s="87" t="s">
        <v>514</v>
      </c>
      <c r="L42" s="87" t="s">
        <v>514</v>
      </c>
      <c r="M42" s="88" t="s">
        <v>514</v>
      </c>
    </row>
    <row r="43" spans="2:13" ht="27.75" customHeight="1" x14ac:dyDescent="0.15">
      <c r="B43" s="1244"/>
      <c r="C43" s="1245"/>
      <c r="D43" s="85"/>
      <c r="E43" s="1248" t="s">
        <v>27</v>
      </c>
      <c r="F43" s="1248"/>
      <c r="G43" s="1248"/>
      <c r="H43" s="1249"/>
      <c r="I43" s="86">
        <v>1016</v>
      </c>
      <c r="J43" s="87">
        <v>823</v>
      </c>
      <c r="K43" s="87">
        <v>633</v>
      </c>
      <c r="L43" s="87">
        <v>544</v>
      </c>
      <c r="M43" s="88">
        <v>525</v>
      </c>
    </row>
    <row r="44" spans="2:13" ht="27.75" customHeight="1" x14ac:dyDescent="0.15">
      <c r="B44" s="1244"/>
      <c r="C44" s="1245"/>
      <c r="D44" s="85"/>
      <c r="E44" s="1248" t="s">
        <v>28</v>
      </c>
      <c r="F44" s="1248"/>
      <c r="G44" s="1248"/>
      <c r="H44" s="1249"/>
      <c r="I44" s="86">
        <v>356</v>
      </c>
      <c r="J44" s="87">
        <v>489</v>
      </c>
      <c r="K44" s="87">
        <v>938</v>
      </c>
      <c r="L44" s="87">
        <v>1177</v>
      </c>
      <c r="M44" s="88">
        <v>1136</v>
      </c>
    </row>
    <row r="45" spans="2:13" ht="27.75" customHeight="1" x14ac:dyDescent="0.15">
      <c r="B45" s="1244"/>
      <c r="C45" s="1245"/>
      <c r="D45" s="85"/>
      <c r="E45" s="1248" t="s">
        <v>29</v>
      </c>
      <c r="F45" s="1248"/>
      <c r="G45" s="1248"/>
      <c r="H45" s="1249"/>
      <c r="I45" s="86">
        <v>1651</v>
      </c>
      <c r="J45" s="87">
        <v>1689</v>
      </c>
      <c r="K45" s="87">
        <v>1629</v>
      </c>
      <c r="L45" s="87">
        <v>1579</v>
      </c>
      <c r="M45" s="88">
        <v>1545</v>
      </c>
    </row>
    <row r="46" spans="2:13" ht="27.75" customHeight="1" x14ac:dyDescent="0.15">
      <c r="B46" s="1244"/>
      <c r="C46" s="1245"/>
      <c r="D46" s="89"/>
      <c r="E46" s="1248" t="s">
        <v>30</v>
      </c>
      <c r="F46" s="1248"/>
      <c r="G46" s="1248"/>
      <c r="H46" s="1249"/>
      <c r="I46" s="86">
        <v>2184</v>
      </c>
      <c r="J46" s="87">
        <v>2120</v>
      </c>
      <c r="K46" s="87">
        <v>1984</v>
      </c>
      <c r="L46" s="87">
        <v>1578</v>
      </c>
      <c r="M46" s="88">
        <v>1331</v>
      </c>
    </row>
    <row r="47" spans="2:13" ht="27.75" customHeight="1" x14ac:dyDescent="0.15">
      <c r="B47" s="1244"/>
      <c r="C47" s="1245"/>
      <c r="D47" s="90"/>
      <c r="E47" s="1258" t="s">
        <v>31</v>
      </c>
      <c r="F47" s="1259"/>
      <c r="G47" s="1259"/>
      <c r="H47" s="1260"/>
      <c r="I47" s="86" t="s">
        <v>514</v>
      </c>
      <c r="J47" s="87" t="s">
        <v>514</v>
      </c>
      <c r="K47" s="87" t="s">
        <v>514</v>
      </c>
      <c r="L47" s="87" t="s">
        <v>514</v>
      </c>
      <c r="M47" s="88" t="s">
        <v>514</v>
      </c>
    </row>
    <row r="48" spans="2:13" ht="27.75" customHeight="1" x14ac:dyDescent="0.15">
      <c r="B48" s="1244"/>
      <c r="C48" s="1245"/>
      <c r="D48" s="85"/>
      <c r="E48" s="1248" t="s">
        <v>32</v>
      </c>
      <c r="F48" s="1248"/>
      <c r="G48" s="1248"/>
      <c r="H48" s="1249"/>
      <c r="I48" s="86" t="s">
        <v>514</v>
      </c>
      <c r="J48" s="87" t="s">
        <v>514</v>
      </c>
      <c r="K48" s="87" t="s">
        <v>514</v>
      </c>
      <c r="L48" s="87" t="s">
        <v>514</v>
      </c>
      <c r="M48" s="88" t="s">
        <v>514</v>
      </c>
    </row>
    <row r="49" spans="2:13" ht="27.75" customHeight="1" x14ac:dyDescent="0.15">
      <c r="B49" s="1246"/>
      <c r="C49" s="1247"/>
      <c r="D49" s="85"/>
      <c r="E49" s="1248" t="s">
        <v>33</v>
      </c>
      <c r="F49" s="1248"/>
      <c r="G49" s="1248"/>
      <c r="H49" s="1249"/>
      <c r="I49" s="86" t="s">
        <v>514</v>
      </c>
      <c r="J49" s="87" t="s">
        <v>514</v>
      </c>
      <c r="K49" s="87" t="s">
        <v>514</v>
      </c>
      <c r="L49" s="87" t="s">
        <v>514</v>
      </c>
      <c r="M49" s="88" t="s">
        <v>514</v>
      </c>
    </row>
    <row r="50" spans="2:13" ht="27.75" customHeight="1" x14ac:dyDescent="0.15">
      <c r="B50" s="1242" t="s">
        <v>34</v>
      </c>
      <c r="C50" s="1243"/>
      <c r="D50" s="91"/>
      <c r="E50" s="1248" t="s">
        <v>35</v>
      </c>
      <c r="F50" s="1248"/>
      <c r="G50" s="1248"/>
      <c r="H50" s="1249"/>
      <c r="I50" s="86">
        <v>2515</v>
      </c>
      <c r="J50" s="87">
        <v>2213</v>
      </c>
      <c r="K50" s="87">
        <v>2118</v>
      </c>
      <c r="L50" s="87">
        <v>2201</v>
      </c>
      <c r="M50" s="88">
        <v>2372</v>
      </c>
    </row>
    <row r="51" spans="2:13" ht="27.75" customHeight="1" x14ac:dyDescent="0.15">
      <c r="B51" s="1244"/>
      <c r="C51" s="1245"/>
      <c r="D51" s="85"/>
      <c r="E51" s="1248" t="s">
        <v>36</v>
      </c>
      <c r="F51" s="1248"/>
      <c r="G51" s="1248"/>
      <c r="H51" s="1249"/>
      <c r="I51" s="86">
        <v>862</v>
      </c>
      <c r="J51" s="87">
        <v>779</v>
      </c>
      <c r="K51" s="87">
        <v>656</v>
      </c>
      <c r="L51" s="87">
        <v>1071</v>
      </c>
      <c r="M51" s="88">
        <v>1051</v>
      </c>
    </row>
    <row r="52" spans="2:13" ht="27.75" customHeight="1" x14ac:dyDescent="0.15">
      <c r="B52" s="1246"/>
      <c r="C52" s="1247"/>
      <c r="D52" s="85"/>
      <c r="E52" s="1248" t="s">
        <v>37</v>
      </c>
      <c r="F52" s="1248"/>
      <c r="G52" s="1248"/>
      <c r="H52" s="1249"/>
      <c r="I52" s="86">
        <v>6583</v>
      </c>
      <c r="J52" s="87">
        <v>6871</v>
      </c>
      <c r="K52" s="87">
        <v>7349</v>
      </c>
      <c r="L52" s="87">
        <v>7328</v>
      </c>
      <c r="M52" s="88">
        <v>7284</v>
      </c>
    </row>
    <row r="53" spans="2:13" ht="27.75" customHeight="1" thickBot="1" x14ac:dyDescent="0.2">
      <c r="B53" s="1250" t="s">
        <v>38</v>
      </c>
      <c r="C53" s="1251"/>
      <c r="D53" s="92"/>
      <c r="E53" s="1252" t="s">
        <v>39</v>
      </c>
      <c r="F53" s="1252"/>
      <c r="G53" s="1252"/>
      <c r="H53" s="1253"/>
      <c r="I53" s="93">
        <v>3989</v>
      </c>
      <c r="J53" s="94">
        <v>4686</v>
      </c>
      <c r="K53" s="94">
        <v>4574</v>
      </c>
      <c r="L53" s="94">
        <v>3938</v>
      </c>
      <c r="M53" s="95">
        <v>3380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24nz/xRSLEbjBkJ+HPvB3e+lNJQ4Hiv5tkIZHKaD4NMWTB4qC4OoS7ZOX3wEIVItAwrudD+I3antFQeBbgHGw==" saltValue="6of8/S0ntpxDvR6rjPMM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1014</v>
      </c>
      <c r="G55" s="107">
        <v>1038</v>
      </c>
      <c r="H55" s="108">
        <v>1039</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938</v>
      </c>
      <c r="G57" s="112">
        <v>972</v>
      </c>
      <c r="H57" s="113">
        <v>1122</v>
      </c>
    </row>
    <row r="58" spans="2:8" ht="45.75" customHeight="1" x14ac:dyDescent="0.15">
      <c r="B58" s="114"/>
      <c r="C58" s="1261" t="s">
        <v>592</v>
      </c>
      <c r="D58" s="1262"/>
      <c r="E58" s="1263"/>
      <c r="F58" s="115">
        <v>560</v>
      </c>
      <c r="G58" s="115">
        <v>526</v>
      </c>
      <c r="H58" s="116">
        <v>626</v>
      </c>
    </row>
    <row r="59" spans="2:8" ht="45.75" customHeight="1" x14ac:dyDescent="0.15">
      <c r="B59" s="114"/>
      <c r="C59" s="1261" t="s">
        <v>593</v>
      </c>
      <c r="D59" s="1262"/>
      <c r="E59" s="1263"/>
      <c r="F59" s="115">
        <v>138</v>
      </c>
      <c r="G59" s="115">
        <v>202</v>
      </c>
      <c r="H59" s="116">
        <v>216</v>
      </c>
    </row>
    <row r="60" spans="2:8" ht="45.75" customHeight="1" x14ac:dyDescent="0.15">
      <c r="B60" s="114"/>
      <c r="C60" s="1261" t="s">
        <v>594</v>
      </c>
      <c r="D60" s="1262"/>
      <c r="E60" s="1263"/>
      <c r="F60" s="115">
        <v>213</v>
      </c>
      <c r="G60" s="115">
        <v>213</v>
      </c>
      <c r="H60" s="116">
        <v>213</v>
      </c>
    </row>
    <row r="61" spans="2:8" ht="45.75" customHeight="1" x14ac:dyDescent="0.15">
      <c r="B61" s="114"/>
      <c r="C61" s="1261" t="s">
        <v>595</v>
      </c>
      <c r="D61" s="1262"/>
      <c r="E61" s="1263"/>
      <c r="F61" s="115">
        <v>5</v>
      </c>
      <c r="G61" s="115">
        <v>10</v>
      </c>
      <c r="H61" s="116">
        <v>46</v>
      </c>
    </row>
    <row r="62" spans="2:8" ht="45.75" customHeight="1" thickBot="1" x14ac:dyDescent="0.2">
      <c r="B62" s="117"/>
      <c r="C62" s="1264" t="s">
        <v>596</v>
      </c>
      <c r="D62" s="1265"/>
      <c r="E62" s="1266"/>
      <c r="F62" s="118">
        <v>20</v>
      </c>
      <c r="G62" s="118">
        <v>20</v>
      </c>
      <c r="H62" s="119">
        <v>20</v>
      </c>
    </row>
    <row r="63" spans="2:8" ht="52.5" customHeight="1" thickBot="1" x14ac:dyDescent="0.2">
      <c r="B63" s="120"/>
      <c r="C63" s="1267" t="s">
        <v>45</v>
      </c>
      <c r="D63" s="1267"/>
      <c r="E63" s="1268"/>
      <c r="F63" s="121">
        <v>1953</v>
      </c>
      <c r="G63" s="121">
        <v>2011</v>
      </c>
      <c r="H63" s="122">
        <v>2161</v>
      </c>
    </row>
    <row r="64" spans="2:8" ht="15" customHeight="1" x14ac:dyDescent="0.15"/>
    <row r="65" ht="0" hidden="1" customHeight="1" x14ac:dyDescent="0.15"/>
    <row r="66" ht="0" hidden="1" customHeight="1" x14ac:dyDescent="0.15"/>
  </sheetData>
  <sheetProtection algorithmName="SHA-512" hashValue="427Yh2jf4bL6IuYHkGFyNlxEf9OPCTTHO5X+7kd2GWdEvPkkk9qK/B75cW6+g38Mg8oNq4vWZJ9h9eMrVQEsmg==" saltValue="yTXiQz2B4O+vUS7YH7aI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40" zoomScaleNormal="4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557</v>
      </c>
      <c r="BQ50" s="1288"/>
      <c r="BR50" s="1288"/>
      <c r="BS50" s="1288"/>
      <c r="BT50" s="1288"/>
      <c r="BU50" s="1288"/>
      <c r="BV50" s="1288"/>
      <c r="BW50" s="1288"/>
      <c r="BX50" s="1288" t="s">
        <v>558</v>
      </c>
      <c r="BY50" s="1288"/>
      <c r="BZ50" s="1288"/>
      <c r="CA50" s="1288"/>
      <c r="CB50" s="1288"/>
      <c r="CC50" s="1288"/>
      <c r="CD50" s="1288"/>
      <c r="CE50" s="1288"/>
      <c r="CF50" s="1288" t="s">
        <v>559</v>
      </c>
      <c r="CG50" s="1288"/>
      <c r="CH50" s="1288"/>
      <c r="CI50" s="1288"/>
      <c r="CJ50" s="1288"/>
      <c r="CK50" s="1288"/>
      <c r="CL50" s="1288"/>
      <c r="CM50" s="1288"/>
      <c r="CN50" s="1288" t="s">
        <v>560</v>
      </c>
      <c r="CO50" s="1288"/>
      <c r="CP50" s="1288"/>
      <c r="CQ50" s="1288"/>
      <c r="CR50" s="1288"/>
      <c r="CS50" s="1288"/>
      <c r="CT50" s="1288"/>
      <c r="CU50" s="1288"/>
      <c r="CV50" s="1288" t="s">
        <v>561</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604</v>
      </c>
      <c r="AO51" s="1291"/>
      <c r="AP51" s="1291"/>
      <c r="AQ51" s="1291"/>
      <c r="AR51" s="1291"/>
      <c r="AS51" s="1291"/>
      <c r="AT51" s="1291"/>
      <c r="AU51" s="1291"/>
      <c r="AV51" s="1291"/>
      <c r="AW51" s="1291"/>
      <c r="AX51" s="1291"/>
      <c r="AY51" s="1291"/>
      <c r="AZ51" s="1291"/>
      <c r="BA51" s="1291"/>
      <c r="BB51" s="1291" t="s">
        <v>605</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108</v>
      </c>
      <c r="CG51" s="1289"/>
      <c r="CH51" s="1289"/>
      <c r="CI51" s="1289"/>
      <c r="CJ51" s="1289"/>
      <c r="CK51" s="1289"/>
      <c r="CL51" s="1289"/>
      <c r="CM51" s="1289"/>
      <c r="CN51" s="1289">
        <v>94.8</v>
      </c>
      <c r="CO51" s="1289"/>
      <c r="CP51" s="1289"/>
      <c r="CQ51" s="1289"/>
      <c r="CR51" s="1289"/>
      <c r="CS51" s="1289"/>
      <c r="CT51" s="1289"/>
      <c r="CU51" s="1289"/>
      <c r="CV51" s="1289">
        <v>81</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606</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38.1</v>
      </c>
      <c r="CG53" s="1289"/>
      <c r="CH53" s="1289"/>
      <c r="CI53" s="1289"/>
      <c r="CJ53" s="1289"/>
      <c r="CK53" s="1289"/>
      <c r="CL53" s="1289"/>
      <c r="CM53" s="1289"/>
      <c r="CN53" s="1289">
        <v>38.700000000000003</v>
      </c>
      <c r="CO53" s="1289"/>
      <c r="CP53" s="1289"/>
      <c r="CQ53" s="1289"/>
      <c r="CR53" s="1289"/>
      <c r="CS53" s="1289"/>
      <c r="CT53" s="1289"/>
      <c r="CU53" s="1289"/>
      <c r="CV53" s="1289">
        <v>39.799999999999997</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608</v>
      </c>
      <c r="AO55" s="1288"/>
      <c r="AP55" s="1288"/>
      <c r="AQ55" s="1288"/>
      <c r="AR55" s="1288"/>
      <c r="AS55" s="1288"/>
      <c r="AT55" s="1288"/>
      <c r="AU55" s="1288"/>
      <c r="AV55" s="1288"/>
      <c r="AW55" s="1288"/>
      <c r="AX55" s="1288"/>
      <c r="AY55" s="1288"/>
      <c r="AZ55" s="1288"/>
      <c r="BA55" s="1288"/>
      <c r="BB55" s="1291" t="s">
        <v>609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20.2</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606</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54.5</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610</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611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557</v>
      </c>
      <c r="BQ72" s="1288"/>
      <c r="BR72" s="1288"/>
      <c r="BS72" s="1288"/>
      <c r="BT72" s="1288"/>
      <c r="BU72" s="1288"/>
      <c r="BV72" s="1288"/>
      <c r="BW72" s="1288"/>
      <c r="BX72" s="1288" t="s">
        <v>558</v>
      </c>
      <c r="BY72" s="1288"/>
      <c r="BZ72" s="1288"/>
      <c r="CA72" s="1288"/>
      <c r="CB72" s="1288"/>
      <c r="CC72" s="1288"/>
      <c r="CD72" s="1288"/>
      <c r="CE72" s="1288"/>
      <c r="CF72" s="1288" t="s">
        <v>559</v>
      </c>
      <c r="CG72" s="1288"/>
      <c r="CH72" s="1288"/>
      <c r="CI72" s="1288"/>
      <c r="CJ72" s="1288"/>
      <c r="CK72" s="1288"/>
      <c r="CL72" s="1288"/>
      <c r="CM72" s="1288"/>
      <c r="CN72" s="1288" t="s">
        <v>560</v>
      </c>
      <c r="CO72" s="1288"/>
      <c r="CP72" s="1288"/>
      <c r="CQ72" s="1288"/>
      <c r="CR72" s="1288"/>
      <c r="CS72" s="1288"/>
      <c r="CT72" s="1288"/>
      <c r="CU72" s="1288"/>
      <c r="CV72" s="1288" t="s">
        <v>561</v>
      </c>
      <c r="CW72" s="1288"/>
      <c r="CX72" s="1288"/>
      <c r="CY72" s="1288"/>
      <c r="CZ72" s="1288"/>
      <c r="DA72" s="1288"/>
      <c r="DB72" s="1288"/>
      <c r="DC72" s="1288"/>
    </row>
    <row r="73" spans="2:107" x14ac:dyDescent="0.15">
      <c r="B73" s="374"/>
      <c r="G73" s="1295"/>
      <c r="H73" s="1295"/>
      <c r="I73" s="1295"/>
      <c r="J73" s="1295"/>
      <c r="K73" s="1297"/>
      <c r="L73" s="1297"/>
      <c r="M73" s="1297"/>
      <c r="N73" s="1297"/>
      <c r="AM73" s="383"/>
      <c r="AN73" s="1291" t="s">
        <v>604</v>
      </c>
      <c r="AO73" s="1291"/>
      <c r="AP73" s="1291"/>
      <c r="AQ73" s="1291"/>
      <c r="AR73" s="1291"/>
      <c r="AS73" s="1291"/>
      <c r="AT73" s="1291"/>
      <c r="AU73" s="1291"/>
      <c r="AV73" s="1291"/>
      <c r="AW73" s="1291"/>
      <c r="AX73" s="1291"/>
      <c r="AY73" s="1291"/>
      <c r="AZ73" s="1291"/>
      <c r="BA73" s="1291"/>
      <c r="BB73" s="1291" t="s">
        <v>612</v>
      </c>
      <c r="BC73" s="1291"/>
      <c r="BD73" s="1291"/>
      <c r="BE73" s="1291"/>
      <c r="BF73" s="1291"/>
      <c r="BG73" s="1291"/>
      <c r="BH73" s="1291"/>
      <c r="BI73" s="1291"/>
      <c r="BJ73" s="1291"/>
      <c r="BK73" s="1291"/>
      <c r="BL73" s="1291"/>
      <c r="BM73" s="1291"/>
      <c r="BN73" s="1291"/>
      <c r="BO73" s="1291"/>
      <c r="BP73" s="1289">
        <v>95.1</v>
      </c>
      <c r="BQ73" s="1289"/>
      <c r="BR73" s="1289"/>
      <c r="BS73" s="1289"/>
      <c r="BT73" s="1289"/>
      <c r="BU73" s="1289"/>
      <c r="BV73" s="1289"/>
      <c r="BW73" s="1289"/>
      <c r="BX73" s="1289">
        <v>115.6</v>
      </c>
      <c r="BY73" s="1289"/>
      <c r="BZ73" s="1289"/>
      <c r="CA73" s="1289"/>
      <c r="CB73" s="1289"/>
      <c r="CC73" s="1289"/>
      <c r="CD73" s="1289"/>
      <c r="CE73" s="1289"/>
      <c r="CF73" s="1289">
        <v>108</v>
      </c>
      <c r="CG73" s="1289"/>
      <c r="CH73" s="1289"/>
      <c r="CI73" s="1289"/>
      <c r="CJ73" s="1289"/>
      <c r="CK73" s="1289"/>
      <c r="CL73" s="1289"/>
      <c r="CM73" s="1289"/>
      <c r="CN73" s="1289">
        <v>94.8</v>
      </c>
      <c r="CO73" s="1289"/>
      <c r="CP73" s="1289"/>
      <c r="CQ73" s="1289"/>
      <c r="CR73" s="1289"/>
      <c r="CS73" s="1289"/>
      <c r="CT73" s="1289"/>
      <c r="CU73" s="1289"/>
      <c r="CV73" s="1289">
        <v>81</v>
      </c>
      <c r="CW73" s="1289"/>
      <c r="CX73" s="1289"/>
      <c r="CY73" s="1289"/>
      <c r="CZ73" s="1289"/>
      <c r="DA73" s="1289"/>
      <c r="DB73" s="1289"/>
      <c r="DC73" s="1289"/>
    </row>
    <row r="74" spans="2:107" x14ac:dyDescent="0.15">
      <c r="B74" s="374"/>
      <c r="G74" s="1295"/>
      <c r="H74" s="1295"/>
      <c r="I74" s="1295"/>
      <c r="J74" s="1295"/>
      <c r="K74" s="1297"/>
      <c r="L74" s="1297"/>
      <c r="M74" s="1297"/>
      <c r="N74" s="1297"/>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613</v>
      </c>
      <c r="BC75" s="1291"/>
      <c r="BD75" s="1291"/>
      <c r="BE75" s="1291"/>
      <c r="BF75" s="1291"/>
      <c r="BG75" s="1291"/>
      <c r="BH75" s="1291"/>
      <c r="BI75" s="1291"/>
      <c r="BJ75" s="1291"/>
      <c r="BK75" s="1291"/>
      <c r="BL75" s="1291"/>
      <c r="BM75" s="1291"/>
      <c r="BN75" s="1291"/>
      <c r="BO75" s="1291"/>
      <c r="BP75" s="1289">
        <v>2</v>
      </c>
      <c r="BQ75" s="1289"/>
      <c r="BR75" s="1289"/>
      <c r="BS75" s="1289"/>
      <c r="BT75" s="1289"/>
      <c r="BU75" s="1289"/>
      <c r="BV75" s="1289"/>
      <c r="BW75" s="1289"/>
      <c r="BX75" s="1289">
        <v>0.4</v>
      </c>
      <c r="BY75" s="1289"/>
      <c r="BZ75" s="1289"/>
      <c r="CA75" s="1289"/>
      <c r="CB75" s="1289"/>
      <c r="CC75" s="1289"/>
      <c r="CD75" s="1289"/>
      <c r="CE75" s="1289"/>
      <c r="CF75" s="1289">
        <v>0</v>
      </c>
      <c r="CG75" s="1289"/>
      <c r="CH75" s="1289"/>
      <c r="CI75" s="1289"/>
      <c r="CJ75" s="1289"/>
      <c r="CK75" s="1289"/>
      <c r="CL75" s="1289"/>
      <c r="CM75" s="1289"/>
      <c r="CN75" s="1289">
        <v>0.5</v>
      </c>
      <c r="CO75" s="1289"/>
      <c r="CP75" s="1289"/>
      <c r="CQ75" s="1289"/>
      <c r="CR75" s="1289"/>
      <c r="CS75" s="1289"/>
      <c r="CT75" s="1289"/>
      <c r="CU75" s="1289"/>
      <c r="CV75" s="1289">
        <v>1.7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7"/>
      <c r="L77" s="1297"/>
      <c r="M77" s="1297"/>
      <c r="N77" s="1297"/>
      <c r="AN77" s="1288" t="s">
        <v>607</v>
      </c>
      <c r="AO77" s="1288"/>
      <c r="AP77" s="1288"/>
      <c r="AQ77" s="1288"/>
      <c r="AR77" s="1288"/>
      <c r="AS77" s="1288"/>
      <c r="AT77" s="1288"/>
      <c r="AU77" s="1288"/>
      <c r="AV77" s="1288"/>
      <c r="AW77" s="1288"/>
      <c r="AX77" s="1288"/>
      <c r="AY77" s="1288"/>
      <c r="AZ77" s="1288"/>
      <c r="BA77" s="1288"/>
      <c r="BB77" s="1291" t="s">
        <v>609</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20.2</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7"/>
      <c r="L78" s="1297"/>
      <c r="M78" s="1297"/>
      <c r="N78" s="1297"/>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8"/>
      <c r="L79" s="1298"/>
      <c r="M79" s="1298"/>
      <c r="N79" s="1298"/>
      <c r="AN79" s="1288"/>
      <c r="AO79" s="1288"/>
      <c r="AP79" s="1288"/>
      <c r="AQ79" s="1288"/>
      <c r="AR79" s="1288"/>
      <c r="AS79" s="1288"/>
      <c r="AT79" s="1288"/>
      <c r="AU79" s="1288"/>
      <c r="AV79" s="1288"/>
      <c r="AW79" s="1288"/>
      <c r="AX79" s="1288"/>
      <c r="AY79" s="1288"/>
      <c r="AZ79" s="1288"/>
      <c r="BA79" s="1288"/>
      <c r="BB79" s="1291" t="s">
        <v>614</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7.1</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8"/>
      <c r="L80" s="1298"/>
      <c r="M80" s="1298"/>
      <c r="N80" s="1298"/>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dFC3RGCrdgc+l2bfwdgDv4hdRfoPo0en9nXXkvRxqz36nxY5rS5AWGh2KwNq91kyw8TWtwjJcoLCOqcHF/T2Q==" saltValue="Uga2/139gfbCWLVeSct0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z8U6SfkKy5OOkNnzwpayiWiui1CGWxdJVfWIS3PkfKc7t0SuGUvMsHlEzWlrWwuzR9QXjuUzCFzAwt19pS2ag==" saltValue="3lleAe5s9nQaeM7wFnp+2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SYN3XKeeP/+KYciFi0kMaZAe5/aBVoBECAnd/1JsAKkzd0ukW41k437pVnqSa6qZHe9/CXzkwoGf2eLMbT7RA==" saltValue="GSGlhdFDQyJ4c+22TVmw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78845</v>
      </c>
      <c r="E3" s="141"/>
      <c r="F3" s="142">
        <v>53270</v>
      </c>
      <c r="G3" s="143"/>
      <c r="H3" s="144"/>
    </row>
    <row r="4" spans="1:8" x14ac:dyDescent="0.15">
      <c r="A4" s="145"/>
      <c r="B4" s="146"/>
      <c r="C4" s="147"/>
      <c r="D4" s="148">
        <v>54940</v>
      </c>
      <c r="E4" s="149"/>
      <c r="F4" s="150">
        <v>24316</v>
      </c>
      <c r="G4" s="151"/>
      <c r="H4" s="152"/>
    </row>
    <row r="5" spans="1:8" x14ac:dyDescent="0.15">
      <c r="A5" s="133" t="s">
        <v>549</v>
      </c>
      <c r="B5" s="138"/>
      <c r="C5" s="139"/>
      <c r="D5" s="140">
        <v>100468</v>
      </c>
      <c r="E5" s="141"/>
      <c r="F5" s="142">
        <v>53292</v>
      </c>
      <c r="G5" s="143"/>
      <c r="H5" s="144"/>
    </row>
    <row r="6" spans="1:8" x14ac:dyDescent="0.15">
      <c r="A6" s="145"/>
      <c r="B6" s="146"/>
      <c r="C6" s="147"/>
      <c r="D6" s="148">
        <v>85979</v>
      </c>
      <c r="E6" s="149"/>
      <c r="F6" s="150">
        <v>28900</v>
      </c>
      <c r="G6" s="151"/>
      <c r="H6" s="152"/>
    </row>
    <row r="7" spans="1:8" x14ac:dyDescent="0.15">
      <c r="A7" s="133" t="s">
        <v>550</v>
      </c>
      <c r="B7" s="138"/>
      <c r="C7" s="139"/>
      <c r="D7" s="140">
        <v>69050</v>
      </c>
      <c r="E7" s="141"/>
      <c r="F7" s="142">
        <v>56894</v>
      </c>
      <c r="G7" s="143"/>
      <c r="H7" s="144"/>
    </row>
    <row r="8" spans="1:8" x14ac:dyDescent="0.15">
      <c r="A8" s="145"/>
      <c r="B8" s="146"/>
      <c r="C8" s="147"/>
      <c r="D8" s="148">
        <v>49744</v>
      </c>
      <c r="E8" s="149"/>
      <c r="F8" s="150">
        <v>32548</v>
      </c>
      <c r="G8" s="151"/>
      <c r="H8" s="152"/>
    </row>
    <row r="9" spans="1:8" x14ac:dyDescent="0.15">
      <c r="A9" s="133" t="s">
        <v>551</v>
      </c>
      <c r="B9" s="138"/>
      <c r="C9" s="139"/>
      <c r="D9" s="140">
        <v>56800</v>
      </c>
      <c r="E9" s="141"/>
      <c r="F9" s="142">
        <v>47738</v>
      </c>
      <c r="G9" s="143"/>
      <c r="H9" s="144"/>
    </row>
    <row r="10" spans="1:8" x14ac:dyDescent="0.15">
      <c r="A10" s="145"/>
      <c r="B10" s="146"/>
      <c r="C10" s="147"/>
      <c r="D10" s="148">
        <v>18932</v>
      </c>
      <c r="E10" s="149"/>
      <c r="F10" s="150">
        <v>24937</v>
      </c>
      <c r="G10" s="151"/>
      <c r="H10" s="152"/>
    </row>
    <row r="11" spans="1:8" x14ac:dyDescent="0.15">
      <c r="A11" s="133" t="s">
        <v>552</v>
      </c>
      <c r="B11" s="138"/>
      <c r="C11" s="139"/>
      <c r="D11" s="140">
        <v>37851</v>
      </c>
      <c r="E11" s="141"/>
      <c r="F11" s="142">
        <v>52191</v>
      </c>
      <c r="G11" s="143"/>
      <c r="H11" s="144"/>
    </row>
    <row r="12" spans="1:8" x14ac:dyDescent="0.15">
      <c r="A12" s="145"/>
      <c r="B12" s="146"/>
      <c r="C12" s="153"/>
      <c r="D12" s="148">
        <v>15715</v>
      </c>
      <c r="E12" s="149"/>
      <c r="F12" s="150">
        <v>24843</v>
      </c>
      <c r="G12" s="151"/>
      <c r="H12" s="152"/>
    </row>
    <row r="13" spans="1:8" x14ac:dyDescent="0.15">
      <c r="A13" s="133"/>
      <c r="B13" s="138"/>
      <c r="C13" s="154"/>
      <c r="D13" s="155">
        <v>68603</v>
      </c>
      <c r="E13" s="156"/>
      <c r="F13" s="157">
        <v>52677</v>
      </c>
      <c r="G13" s="158"/>
      <c r="H13" s="144"/>
    </row>
    <row r="14" spans="1:8" x14ac:dyDescent="0.15">
      <c r="A14" s="145"/>
      <c r="B14" s="146"/>
      <c r="C14" s="147"/>
      <c r="D14" s="148">
        <v>45062</v>
      </c>
      <c r="E14" s="149"/>
      <c r="F14" s="150">
        <v>27109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v>
      </c>
      <c r="C19" s="159">
        <f>ROUND(VALUE(SUBSTITUTE(実質収支比率等に係る経年分析!G$48,"▲","-")),2)</f>
        <v>7.03</v>
      </c>
      <c r="D19" s="159">
        <f>ROUND(VALUE(SUBSTITUTE(実質収支比率等に係る経年分析!H$48,"▲","-")),2)</f>
        <v>6.94</v>
      </c>
      <c r="E19" s="159">
        <f>ROUND(VALUE(SUBSTITUTE(実質収支比率等に係る経年分析!I$48,"▲","-")),2)</f>
        <v>7.21</v>
      </c>
      <c r="F19" s="159">
        <f>ROUND(VALUE(SUBSTITUTE(実質収支比率等に係る経年分析!J$48,"▲","-")),2)</f>
        <v>7.25</v>
      </c>
    </row>
    <row r="20" spans="1:11" x14ac:dyDescent="0.15">
      <c r="A20" s="159" t="s">
        <v>49</v>
      </c>
      <c r="B20" s="159">
        <f>ROUND(VALUE(SUBSTITUTE(実質収支比率等に係る経年分析!F$47,"▲","-")),2)</f>
        <v>20.63</v>
      </c>
      <c r="C20" s="159">
        <f>ROUND(VALUE(SUBSTITUTE(実質収支比率等に係る経年分析!G$47,"▲","-")),2)</f>
        <v>21.2</v>
      </c>
      <c r="D20" s="159">
        <f>ROUND(VALUE(SUBSTITUTE(実質収支比率等に係る経年分析!H$47,"▲","-")),2)</f>
        <v>20.66</v>
      </c>
      <c r="E20" s="159">
        <f>ROUND(VALUE(SUBSTITUTE(実質収支比率等に係る経年分析!I$47,"▲","-")),2)</f>
        <v>21.61</v>
      </c>
      <c r="F20" s="159">
        <f>ROUND(VALUE(SUBSTITUTE(実質収支比率等に係る経年分析!J$47,"▲","-")),2)</f>
        <v>21.71</v>
      </c>
    </row>
    <row r="21" spans="1:11" x14ac:dyDescent="0.15">
      <c r="A21" s="159" t="s">
        <v>50</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0.12</v>
      </c>
      <c r="D21" s="159">
        <f>IF(ISNUMBER(VALUE(SUBSTITUTE(実質収支比率等に係る経年分析!H$49,"▲","-"))),ROUND(VALUE(SUBSTITUTE(実質収支比率等に係る経年分析!H$49,"▲","-")),2),NA())</f>
        <v>8.06</v>
      </c>
      <c r="E21" s="159">
        <f>IF(ISNUMBER(VALUE(SUBSTITUTE(実質収支比率等に係る経年分析!I$49,"▲","-"))),ROUND(VALUE(SUBSTITUTE(実質収支比率等に係る経年分析!I$49,"▲","-")),2),NA())</f>
        <v>0.64</v>
      </c>
      <c r="F21" s="159">
        <f>IF(ISNUMBER(VALUE(SUBSTITUTE(実質収支比率等に係る経年分析!J$49,"▲","-"))),ROUND(VALUE(SUBSTITUTE(実質収支比率等に係る経年分析!J$49,"▲","-")),2),NA())</f>
        <v>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交通災害共済事業特別会計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温泉事業特別会計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1.01</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2.2999999999999998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837</v>
      </c>
      <c r="E42" s="161"/>
      <c r="F42" s="161"/>
      <c r="G42" s="161">
        <f>'実質公債費比率（分子）の構造'!L$52</f>
        <v>818</v>
      </c>
      <c r="H42" s="161"/>
      <c r="I42" s="161"/>
      <c r="J42" s="161">
        <f>'実質公債費比率（分子）の構造'!M$52</f>
        <v>760</v>
      </c>
      <c r="K42" s="161"/>
      <c r="L42" s="161"/>
      <c r="M42" s="161">
        <f>'実質公債費比率（分子）の構造'!N$52</f>
        <v>799</v>
      </c>
      <c r="N42" s="161"/>
      <c r="O42" s="161"/>
      <c r="P42" s="161">
        <f>'実質公債費比率（分子）の構造'!O$52</f>
        <v>762</v>
      </c>
    </row>
    <row r="43" spans="1:16" x14ac:dyDescent="0.15">
      <c r="A43" s="161" t="s">
        <v>18</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52</v>
      </c>
      <c r="C45" s="161"/>
      <c r="D45" s="161"/>
      <c r="E45" s="161">
        <f>'実質公債費比率（分子）の構造'!L$49</f>
        <v>52</v>
      </c>
      <c r="F45" s="161"/>
      <c r="G45" s="161"/>
      <c r="H45" s="161">
        <f>'実質公債費比率（分子）の構造'!M$49</f>
        <v>53</v>
      </c>
      <c r="I45" s="161"/>
      <c r="J45" s="161"/>
      <c r="K45" s="161">
        <f>'実質公債費比率（分子）の構造'!N$49</f>
        <v>39</v>
      </c>
      <c r="L45" s="161"/>
      <c r="M45" s="161"/>
      <c r="N45" s="161">
        <f>'実質公債費比率（分子）の構造'!O$49</f>
        <v>45</v>
      </c>
      <c r="O45" s="161"/>
      <c r="P45" s="161"/>
    </row>
    <row r="46" spans="1:16" x14ac:dyDescent="0.15">
      <c r="A46" s="161" t="s">
        <v>60</v>
      </c>
      <c r="B46" s="161">
        <f>'実質公債費比率（分子）の構造'!K$48</f>
        <v>138</v>
      </c>
      <c r="C46" s="161"/>
      <c r="D46" s="161"/>
      <c r="E46" s="161">
        <f>'実質公債費比率（分子）の構造'!L$48</f>
        <v>99</v>
      </c>
      <c r="F46" s="161"/>
      <c r="G46" s="161"/>
      <c r="H46" s="161">
        <f>'実質公債費比率（分子）の構造'!M$48</f>
        <v>82</v>
      </c>
      <c r="I46" s="161"/>
      <c r="J46" s="161"/>
      <c r="K46" s="161">
        <f>'実質公債費比率（分子）の構造'!N$48</f>
        <v>98</v>
      </c>
      <c r="L46" s="161"/>
      <c r="M46" s="161"/>
      <c r="N46" s="161">
        <f>'実質公債費比率（分子）の構造'!O$48</f>
        <v>81</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631</v>
      </c>
      <c r="C49" s="161"/>
      <c r="D49" s="161"/>
      <c r="E49" s="161">
        <f>'実質公債費比率（分子）の構造'!L$45</f>
        <v>655</v>
      </c>
      <c r="F49" s="161"/>
      <c r="G49" s="161"/>
      <c r="H49" s="161">
        <f>'実質公債費比率（分子）の構造'!M$45</f>
        <v>644</v>
      </c>
      <c r="I49" s="161"/>
      <c r="J49" s="161"/>
      <c r="K49" s="161">
        <f>'実質公債費比率（分子）の構造'!N$45</f>
        <v>717</v>
      </c>
      <c r="L49" s="161"/>
      <c r="M49" s="161"/>
      <c r="N49" s="161">
        <f>'実質公債費比率（分子）の構造'!O$45</f>
        <v>777</v>
      </c>
      <c r="O49" s="161"/>
      <c r="P49" s="161"/>
    </row>
    <row r="50" spans="1:16" x14ac:dyDescent="0.15">
      <c r="A50" s="161" t="s">
        <v>62</v>
      </c>
      <c r="B50" s="161" t="e">
        <f>NA()</f>
        <v>#N/A</v>
      </c>
      <c r="C50" s="161">
        <f>IF(ISNUMBER('実質公債費比率（分子）の構造'!K$53),'実質公債費比率（分子）の構造'!K$53,NA())</f>
        <v>-16</v>
      </c>
      <c r="D50" s="161" t="e">
        <f>NA()</f>
        <v>#N/A</v>
      </c>
      <c r="E50" s="161" t="e">
        <f>NA()</f>
        <v>#N/A</v>
      </c>
      <c r="F50" s="161">
        <f>IF(ISNUMBER('実質公債費比率（分子）の構造'!L$53),'実質公債費比率（分子）の構造'!L$53,NA())</f>
        <v>-12</v>
      </c>
      <c r="G50" s="161" t="e">
        <f>NA()</f>
        <v>#N/A</v>
      </c>
      <c r="H50" s="161" t="e">
        <f>NA()</f>
        <v>#N/A</v>
      </c>
      <c r="I50" s="161">
        <f>IF(ISNUMBER('実質公債費比率（分子）の構造'!M$53),'実質公債費比率（分子）の構造'!M$53,NA())</f>
        <v>19</v>
      </c>
      <c r="J50" s="161" t="e">
        <f>NA()</f>
        <v>#N/A</v>
      </c>
      <c r="K50" s="161" t="e">
        <f>NA()</f>
        <v>#N/A</v>
      </c>
      <c r="L50" s="161">
        <f>IF(ISNUMBER('実質公債費比率（分子）の構造'!N$53),'実質公債費比率（分子）の構造'!N$53,NA())</f>
        <v>55</v>
      </c>
      <c r="M50" s="161" t="e">
        <f>NA()</f>
        <v>#N/A</v>
      </c>
      <c r="N50" s="161" t="e">
        <f>NA()</f>
        <v>#N/A</v>
      </c>
      <c r="O50" s="161">
        <f>IF(ISNUMBER('実質公債費比率（分子）の構造'!O$53),'実質公債費比率（分子）の構造'!O$53,NA())</f>
        <v>141</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37</v>
      </c>
      <c r="B56" s="160"/>
      <c r="C56" s="160"/>
      <c r="D56" s="160">
        <f>'将来負担比率（分子）の構造'!I$52</f>
        <v>6583</v>
      </c>
      <c r="E56" s="160"/>
      <c r="F56" s="160"/>
      <c r="G56" s="160">
        <f>'将来負担比率（分子）の構造'!J$52</f>
        <v>6871</v>
      </c>
      <c r="H56" s="160"/>
      <c r="I56" s="160"/>
      <c r="J56" s="160">
        <f>'将来負担比率（分子）の構造'!K$52</f>
        <v>7349</v>
      </c>
      <c r="K56" s="160"/>
      <c r="L56" s="160"/>
      <c r="M56" s="160">
        <f>'将来負担比率（分子）の構造'!L$52</f>
        <v>7328</v>
      </c>
      <c r="N56" s="160"/>
      <c r="O56" s="160"/>
      <c r="P56" s="160">
        <f>'将来負担比率（分子）の構造'!M$52</f>
        <v>7284</v>
      </c>
    </row>
    <row r="57" spans="1:16" x14ac:dyDescent="0.15">
      <c r="A57" s="160" t="s">
        <v>36</v>
      </c>
      <c r="B57" s="160"/>
      <c r="C57" s="160"/>
      <c r="D57" s="160">
        <f>'将来負担比率（分子）の構造'!I$51</f>
        <v>862</v>
      </c>
      <c r="E57" s="160"/>
      <c r="F57" s="160"/>
      <c r="G57" s="160">
        <f>'将来負担比率（分子）の構造'!J$51</f>
        <v>779</v>
      </c>
      <c r="H57" s="160"/>
      <c r="I57" s="160"/>
      <c r="J57" s="160">
        <f>'将来負担比率（分子）の構造'!K$51</f>
        <v>656</v>
      </c>
      <c r="K57" s="160"/>
      <c r="L57" s="160"/>
      <c r="M57" s="160">
        <f>'将来負担比率（分子）の構造'!L$51</f>
        <v>1071</v>
      </c>
      <c r="N57" s="160"/>
      <c r="O57" s="160"/>
      <c r="P57" s="160">
        <f>'将来負担比率（分子）の構造'!M$51</f>
        <v>1051</v>
      </c>
    </row>
    <row r="58" spans="1:16" x14ac:dyDescent="0.15">
      <c r="A58" s="160" t="s">
        <v>35</v>
      </c>
      <c r="B58" s="160"/>
      <c r="C58" s="160"/>
      <c r="D58" s="160">
        <f>'将来負担比率（分子）の構造'!I$50</f>
        <v>2515</v>
      </c>
      <c r="E58" s="160"/>
      <c r="F58" s="160"/>
      <c r="G58" s="160">
        <f>'将来負担比率（分子）の構造'!J$50</f>
        <v>2213</v>
      </c>
      <c r="H58" s="160"/>
      <c r="I58" s="160"/>
      <c r="J58" s="160">
        <f>'将来負担比率（分子）の構造'!K$50</f>
        <v>2118</v>
      </c>
      <c r="K58" s="160"/>
      <c r="L58" s="160"/>
      <c r="M58" s="160">
        <f>'将来負担比率（分子）の構造'!L$50</f>
        <v>2201</v>
      </c>
      <c r="N58" s="160"/>
      <c r="O58" s="160"/>
      <c r="P58" s="160">
        <f>'将来負担比率（分子）の構造'!M$50</f>
        <v>2372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2184</v>
      </c>
      <c r="C61" s="160"/>
      <c r="D61" s="160"/>
      <c r="E61" s="160">
        <f>'将来負担比率（分子）の構造'!J$46</f>
        <v>2120</v>
      </c>
      <c r="F61" s="160"/>
      <c r="G61" s="160"/>
      <c r="H61" s="160">
        <f>'将来負担比率（分子）の構造'!K$46</f>
        <v>1984</v>
      </c>
      <c r="I61" s="160"/>
      <c r="J61" s="160"/>
      <c r="K61" s="160">
        <f>'将来負担比率（分子）の構造'!L$46</f>
        <v>1578</v>
      </c>
      <c r="L61" s="160"/>
      <c r="M61" s="160"/>
      <c r="N61" s="160">
        <f>'将来負担比率（分子）の構造'!M$46</f>
        <v>1331</v>
      </c>
      <c r="O61" s="160"/>
      <c r="P61" s="160"/>
    </row>
    <row r="62" spans="1:16" x14ac:dyDescent="0.15">
      <c r="A62" s="160" t="s">
        <v>29</v>
      </c>
      <c r="B62" s="160">
        <f>'将来負担比率（分子）の構造'!I$45</f>
        <v>1651</v>
      </c>
      <c r="C62" s="160"/>
      <c r="D62" s="160"/>
      <c r="E62" s="160">
        <f>'将来負担比率（分子）の構造'!J$45</f>
        <v>1689</v>
      </c>
      <c r="F62" s="160"/>
      <c r="G62" s="160"/>
      <c r="H62" s="160">
        <f>'将来負担比率（分子）の構造'!K$45</f>
        <v>1629</v>
      </c>
      <c r="I62" s="160"/>
      <c r="J62" s="160"/>
      <c r="K62" s="160">
        <f>'将来負担比率（分子）の構造'!L$45</f>
        <v>1579</v>
      </c>
      <c r="L62" s="160"/>
      <c r="M62" s="160"/>
      <c r="N62" s="160">
        <f>'将来負担比率（分子）の構造'!M$45</f>
        <v>1545</v>
      </c>
      <c r="O62" s="160"/>
      <c r="P62" s="160"/>
    </row>
    <row r="63" spans="1:16" x14ac:dyDescent="0.15">
      <c r="A63" s="160" t="s">
        <v>28</v>
      </c>
      <c r="B63" s="160">
        <f>'将来負担比率（分子）の構造'!I$44</f>
        <v>356</v>
      </c>
      <c r="C63" s="160"/>
      <c r="D63" s="160"/>
      <c r="E63" s="160">
        <f>'将来負担比率（分子）の構造'!J$44</f>
        <v>489</v>
      </c>
      <c r="F63" s="160"/>
      <c r="G63" s="160"/>
      <c r="H63" s="160">
        <f>'将来負担比率（分子）の構造'!K$44</f>
        <v>938</v>
      </c>
      <c r="I63" s="160"/>
      <c r="J63" s="160"/>
      <c r="K63" s="160">
        <f>'将来負担比率（分子）の構造'!L$44</f>
        <v>1177</v>
      </c>
      <c r="L63" s="160"/>
      <c r="M63" s="160"/>
      <c r="N63" s="160">
        <f>'将来負担比率（分子）の構造'!M$44</f>
        <v>1136</v>
      </c>
      <c r="O63" s="160"/>
      <c r="P63" s="160"/>
    </row>
    <row r="64" spans="1:16" x14ac:dyDescent="0.15">
      <c r="A64" s="160" t="s">
        <v>27</v>
      </c>
      <c r="B64" s="160">
        <f>'将来負担比率（分子）の構造'!I$43</f>
        <v>1016</v>
      </c>
      <c r="C64" s="160"/>
      <c r="D64" s="160"/>
      <c r="E64" s="160">
        <f>'将来負担比率（分子）の構造'!J$43</f>
        <v>823</v>
      </c>
      <c r="F64" s="160"/>
      <c r="G64" s="160"/>
      <c r="H64" s="160">
        <f>'将来負担比率（分子）の構造'!K$43</f>
        <v>633</v>
      </c>
      <c r="I64" s="160"/>
      <c r="J64" s="160"/>
      <c r="K64" s="160">
        <f>'将来負担比率（分子）の構造'!L$43</f>
        <v>544</v>
      </c>
      <c r="L64" s="160"/>
      <c r="M64" s="160"/>
      <c r="N64" s="160">
        <f>'将来負担比率（分子）の構造'!M$43</f>
        <v>525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8743</v>
      </c>
      <c r="C66" s="160"/>
      <c r="D66" s="160"/>
      <c r="E66" s="160">
        <f>'将来負担比率（分子）の構造'!J$41</f>
        <v>9427</v>
      </c>
      <c r="F66" s="160"/>
      <c r="G66" s="160"/>
      <c r="H66" s="160">
        <f>'将来負担比率（分子）の構造'!K$41</f>
        <v>9513</v>
      </c>
      <c r="I66" s="160"/>
      <c r="J66" s="160"/>
      <c r="K66" s="160">
        <f>'将来負担比率（分子）の構造'!L$41</f>
        <v>9659</v>
      </c>
      <c r="L66" s="160"/>
      <c r="M66" s="160"/>
      <c r="N66" s="160">
        <f>'将来負担比率（分子）の構造'!M$41</f>
        <v>9550</v>
      </c>
      <c r="O66" s="160"/>
      <c r="P66" s="160"/>
    </row>
    <row r="67" spans="1:16" x14ac:dyDescent="0.15">
      <c r="A67" s="160" t="s">
        <v>66</v>
      </c>
      <c r="B67" s="160" t="e">
        <f>NA()</f>
        <v>#N/A</v>
      </c>
      <c r="C67" s="160">
        <f>IF(ISNUMBER('将来負担比率（分子）の構造'!I$53), IF('将来負担比率（分子）の構造'!I$53 &lt; 0, 0, '将来負担比率（分子）の構造'!I$53), NA())</f>
        <v>3989</v>
      </c>
      <c r="D67" s="160" t="e">
        <f>NA()</f>
        <v>#N/A</v>
      </c>
      <c r="E67" s="160" t="e">
        <f>NA()</f>
        <v>#N/A</v>
      </c>
      <c r="F67" s="160">
        <f>IF(ISNUMBER('将来負担比率（分子）の構造'!J$53), IF('将来負担比率（分子）の構造'!J$53 &lt; 0, 0, '将来負担比率（分子）の構造'!J$53), NA())</f>
        <v>4686</v>
      </c>
      <c r="G67" s="160" t="e">
        <f>NA()</f>
        <v>#N/A</v>
      </c>
      <c r="H67" s="160" t="e">
        <f>NA()</f>
        <v>#N/A</v>
      </c>
      <c r="I67" s="160">
        <f>IF(ISNUMBER('将来負担比率（分子）の構造'!K$53), IF('将来負担比率（分子）の構造'!K$53 &lt; 0, 0, '将来負担比率（分子）の構造'!K$53), NA())</f>
        <v>4574</v>
      </c>
      <c r="J67" s="160" t="e">
        <f>NA()</f>
        <v>#N/A</v>
      </c>
      <c r="K67" s="160" t="e">
        <f>NA()</f>
        <v>#N/A</v>
      </c>
      <c r="L67" s="160">
        <f>IF(ISNUMBER('将来負担比率（分子）の構造'!L$53), IF('将来負担比率（分子）の構造'!L$53 &lt; 0, 0, '将来負担比率（分子）の構造'!L$53), NA())</f>
        <v>3938</v>
      </c>
      <c r="M67" s="160" t="e">
        <f>NA()</f>
        <v>#N/A</v>
      </c>
      <c r="N67" s="160" t="e">
        <f>NA()</f>
        <v>#N/A</v>
      </c>
      <c r="O67" s="160">
        <f>IF(ISNUMBER('将来負担比率（分子）の構造'!M$53), IF('将来負担比率（分子）の構造'!M$53 &lt; 0, 0, '将来負担比率（分子）の構造'!M$53), NA())</f>
        <v>3380</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1014</v>
      </c>
      <c r="C72" s="164">
        <f>基金残高に係る経年分析!G55</f>
        <v>1038</v>
      </c>
      <c r="D72" s="164">
        <f>基金残高に係る経年分析!H55</f>
        <v>1039</v>
      </c>
    </row>
    <row r="73" spans="1:16" x14ac:dyDescent="0.15">
      <c r="A73" s="163" t="s">
        <v>69</v>
      </c>
      <c r="B73" s="164">
        <f>基金残高に係る経年分析!F56</f>
        <v>1</v>
      </c>
      <c r="C73" s="164">
        <f>基金残高に係る経年分析!G56</f>
        <v>1</v>
      </c>
      <c r="D73" s="164">
        <f>基金残高に係る経年分析!H56</f>
        <v>1</v>
      </c>
    </row>
    <row r="74" spans="1:16" x14ac:dyDescent="0.15">
      <c r="A74" s="163" t="s">
        <v>70</v>
      </c>
      <c r="B74" s="164">
        <f>基金残高に係る経年分析!F57</f>
        <v>938</v>
      </c>
      <c r="C74" s="164">
        <f>基金残高に係る経年分析!G57</f>
        <v>972</v>
      </c>
      <c r="D74" s="164">
        <f>基金残高に係る経年分析!H57</f>
        <v>1122</v>
      </c>
    </row>
  </sheetData>
  <sheetProtection algorithmName="SHA-512" hashValue="ljmXXO3X0zkrqrLJP9vX8k0aOly4gEaCkoL/OuZ+JX/inTJT5TB+VAO2MgA9oa1kSPQTrpYeaRM6/iNviqmMwQ==" saltValue="75cJtiRz710dnlI2X3jB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2669620</v>
      </c>
      <c r="S5" s="707"/>
      <c r="T5" s="707"/>
      <c r="U5" s="707"/>
      <c r="V5" s="707"/>
      <c r="W5" s="707"/>
      <c r="X5" s="707"/>
      <c r="Y5" s="753"/>
      <c r="Z5" s="771">
        <v>33.799999999999997</v>
      </c>
      <c r="AA5" s="771"/>
      <c r="AB5" s="771"/>
      <c r="AC5" s="771"/>
      <c r="AD5" s="772">
        <v>2524586</v>
      </c>
      <c r="AE5" s="772"/>
      <c r="AF5" s="772"/>
      <c r="AG5" s="772"/>
      <c r="AH5" s="772"/>
      <c r="AI5" s="772"/>
      <c r="AJ5" s="772"/>
      <c r="AK5" s="772"/>
      <c r="AL5" s="754">
        <v>55.6</v>
      </c>
      <c r="AM5" s="723"/>
      <c r="AN5" s="723"/>
      <c r="AO5" s="755"/>
      <c r="AP5" s="740" t="s">
        <v>218</v>
      </c>
      <c r="AQ5" s="741"/>
      <c r="AR5" s="741"/>
      <c r="AS5" s="741"/>
      <c r="AT5" s="741"/>
      <c r="AU5" s="741"/>
      <c r="AV5" s="741"/>
      <c r="AW5" s="741"/>
      <c r="AX5" s="741"/>
      <c r="AY5" s="741"/>
      <c r="AZ5" s="741"/>
      <c r="BA5" s="741"/>
      <c r="BB5" s="741"/>
      <c r="BC5" s="741"/>
      <c r="BD5" s="741"/>
      <c r="BE5" s="741"/>
      <c r="BF5" s="742"/>
      <c r="BG5" s="641">
        <v>2521155</v>
      </c>
      <c r="BH5" s="644"/>
      <c r="BI5" s="644"/>
      <c r="BJ5" s="644"/>
      <c r="BK5" s="644"/>
      <c r="BL5" s="644"/>
      <c r="BM5" s="644"/>
      <c r="BN5" s="645"/>
      <c r="BO5" s="703">
        <v>94.4</v>
      </c>
      <c r="BP5" s="703"/>
      <c r="BQ5" s="703"/>
      <c r="BR5" s="703"/>
      <c r="BS5" s="704" t="s">
        <v>166</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53451</v>
      </c>
      <c r="S6" s="644"/>
      <c r="T6" s="644"/>
      <c r="U6" s="644"/>
      <c r="V6" s="644"/>
      <c r="W6" s="644"/>
      <c r="X6" s="644"/>
      <c r="Y6" s="645"/>
      <c r="Z6" s="703">
        <v>0.7</v>
      </c>
      <c r="AA6" s="703"/>
      <c r="AB6" s="703"/>
      <c r="AC6" s="703"/>
      <c r="AD6" s="704">
        <v>53451</v>
      </c>
      <c r="AE6" s="704"/>
      <c r="AF6" s="704"/>
      <c r="AG6" s="704"/>
      <c r="AH6" s="704"/>
      <c r="AI6" s="704"/>
      <c r="AJ6" s="704"/>
      <c r="AK6" s="704"/>
      <c r="AL6" s="646">
        <v>1.2</v>
      </c>
      <c r="AM6" s="647"/>
      <c r="AN6" s="647"/>
      <c r="AO6" s="705"/>
      <c r="AP6" s="638" t="s">
        <v>223</v>
      </c>
      <c r="AQ6" s="639"/>
      <c r="AR6" s="639"/>
      <c r="AS6" s="639"/>
      <c r="AT6" s="639"/>
      <c r="AU6" s="639"/>
      <c r="AV6" s="639"/>
      <c r="AW6" s="639"/>
      <c r="AX6" s="639"/>
      <c r="AY6" s="639"/>
      <c r="AZ6" s="639"/>
      <c r="BA6" s="639"/>
      <c r="BB6" s="639"/>
      <c r="BC6" s="639"/>
      <c r="BD6" s="639"/>
      <c r="BE6" s="639"/>
      <c r="BF6" s="640"/>
      <c r="BG6" s="641">
        <v>2521155</v>
      </c>
      <c r="BH6" s="644"/>
      <c r="BI6" s="644"/>
      <c r="BJ6" s="644"/>
      <c r="BK6" s="644"/>
      <c r="BL6" s="644"/>
      <c r="BM6" s="644"/>
      <c r="BN6" s="645"/>
      <c r="BO6" s="703">
        <v>94.4</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93141</v>
      </c>
      <c r="CS6" s="644"/>
      <c r="CT6" s="644"/>
      <c r="CU6" s="644"/>
      <c r="CV6" s="644"/>
      <c r="CW6" s="644"/>
      <c r="CX6" s="644"/>
      <c r="CY6" s="645"/>
      <c r="CZ6" s="754">
        <v>1.2</v>
      </c>
      <c r="DA6" s="723"/>
      <c r="DB6" s="723"/>
      <c r="DC6" s="757"/>
      <c r="DD6" s="649" t="s">
        <v>165</v>
      </c>
      <c r="DE6" s="644"/>
      <c r="DF6" s="644"/>
      <c r="DG6" s="644"/>
      <c r="DH6" s="644"/>
      <c r="DI6" s="644"/>
      <c r="DJ6" s="644"/>
      <c r="DK6" s="644"/>
      <c r="DL6" s="644"/>
      <c r="DM6" s="644"/>
      <c r="DN6" s="644"/>
      <c r="DO6" s="644"/>
      <c r="DP6" s="645"/>
      <c r="DQ6" s="649">
        <v>93141</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5039</v>
      </c>
      <c r="S7" s="644"/>
      <c r="T7" s="644"/>
      <c r="U7" s="644"/>
      <c r="V7" s="644"/>
      <c r="W7" s="644"/>
      <c r="X7" s="644"/>
      <c r="Y7" s="645"/>
      <c r="Z7" s="703">
        <v>0.1</v>
      </c>
      <c r="AA7" s="703"/>
      <c r="AB7" s="703"/>
      <c r="AC7" s="703"/>
      <c r="AD7" s="704">
        <v>5039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1303823</v>
      </c>
      <c r="BH7" s="644"/>
      <c r="BI7" s="644"/>
      <c r="BJ7" s="644"/>
      <c r="BK7" s="644"/>
      <c r="BL7" s="644"/>
      <c r="BM7" s="644"/>
      <c r="BN7" s="645"/>
      <c r="BO7" s="703">
        <v>48.8</v>
      </c>
      <c r="BP7" s="703"/>
      <c r="BQ7" s="703"/>
      <c r="BR7" s="703"/>
      <c r="BS7" s="704" t="s">
        <v>165</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979629</v>
      </c>
      <c r="CS7" s="644"/>
      <c r="CT7" s="644"/>
      <c r="CU7" s="644"/>
      <c r="CV7" s="644"/>
      <c r="CW7" s="644"/>
      <c r="CX7" s="644"/>
      <c r="CY7" s="645"/>
      <c r="CZ7" s="703">
        <v>13</v>
      </c>
      <c r="DA7" s="703"/>
      <c r="DB7" s="703"/>
      <c r="DC7" s="703"/>
      <c r="DD7" s="649">
        <v>8108</v>
      </c>
      <c r="DE7" s="644"/>
      <c r="DF7" s="644"/>
      <c r="DG7" s="644"/>
      <c r="DH7" s="644"/>
      <c r="DI7" s="644"/>
      <c r="DJ7" s="644"/>
      <c r="DK7" s="644"/>
      <c r="DL7" s="644"/>
      <c r="DM7" s="644"/>
      <c r="DN7" s="644"/>
      <c r="DO7" s="644"/>
      <c r="DP7" s="645"/>
      <c r="DQ7" s="649">
        <v>893943</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12010</v>
      </c>
      <c r="S8" s="644"/>
      <c r="T8" s="644"/>
      <c r="U8" s="644"/>
      <c r="V8" s="644"/>
      <c r="W8" s="644"/>
      <c r="X8" s="644"/>
      <c r="Y8" s="645"/>
      <c r="Z8" s="703">
        <v>0.2</v>
      </c>
      <c r="AA8" s="703"/>
      <c r="AB8" s="703"/>
      <c r="AC8" s="703"/>
      <c r="AD8" s="704">
        <v>12010</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37766</v>
      </c>
      <c r="BH8" s="644"/>
      <c r="BI8" s="644"/>
      <c r="BJ8" s="644"/>
      <c r="BK8" s="644"/>
      <c r="BL8" s="644"/>
      <c r="BM8" s="644"/>
      <c r="BN8" s="645"/>
      <c r="BO8" s="703">
        <v>1.4</v>
      </c>
      <c r="BP8" s="703"/>
      <c r="BQ8" s="703"/>
      <c r="BR8" s="703"/>
      <c r="BS8" s="649" t="s">
        <v>165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2323848</v>
      </c>
      <c r="CS8" s="644"/>
      <c r="CT8" s="644"/>
      <c r="CU8" s="644"/>
      <c r="CV8" s="644"/>
      <c r="CW8" s="644"/>
      <c r="CX8" s="644"/>
      <c r="CY8" s="645"/>
      <c r="CZ8" s="703">
        <v>30.8</v>
      </c>
      <c r="DA8" s="703"/>
      <c r="DB8" s="703"/>
      <c r="DC8" s="703"/>
      <c r="DD8" s="649">
        <v>164</v>
      </c>
      <c r="DE8" s="644"/>
      <c r="DF8" s="644"/>
      <c r="DG8" s="644"/>
      <c r="DH8" s="644"/>
      <c r="DI8" s="644"/>
      <c r="DJ8" s="644"/>
      <c r="DK8" s="644"/>
      <c r="DL8" s="644"/>
      <c r="DM8" s="644"/>
      <c r="DN8" s="644"/>
      <c r="DO8" s="644"/>
      <c r="DP8" s="645"/>
      <c r="DQ8" s="649">
        <v>1452926</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12988</v>
      </c>
      <c r="S9" s="644"/>
      <c r="T9" s="644"/>
      <c r="U9" s="644"/>
      <c r="V9" s="644"/>
      <c r="W9" s="644"/>
      <c r="X9" s="644"/>
      <c r="Y9" s="645"/>
      <c r="Z9" s="703">
        <v>0.2</v>
      </c>
      <c r="AA9" s="703"/>
      <c r="AB9" s="703"/>
      <c r="AC9" s="703"/>
      <c r="AD9" s="704">
        <v>12988</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1083721</v>
      </c>
      <c r="BH9" s="644"/>
      <c r="BI9" s="644"/>
      <c r="BJ9" s="644"/>
      <c r="BK9" s="644"/>
      <c r="BL9" s="644"/>
      <c r="BM9" s="644"/>
      <c r="BN9" s="645"/>
      <c r="BO9" s="703">
        <v>40.6</v>
      </c>
      <c r="BP9" s="703"/>
      <c r="BQ9" s="703"/>
      <c r="BR9" s="703"/>
      <c r="BS9" s="649" t="s">
        <v>165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427707</v>
      </c>
      <c r="CS9" s="644"/>
      <c r="CT9" s="644"/>
      <c r="CU9" s="644"/>
      <c r="CV9" s="644"/>
      <c r="CW9" s="644"/>
      <c r="CX9" s="644"/>
      <c r="CY9" s="645"/>
      <c r="CZ9" s="703">
        <v>5.7</v>
      </c>
      <c r="DA9" s="703"/>
      <c r="DB9" s="703"/>
      <c r="DC9" s="703"/>
      <c r="DD9" s="649">
        <v>41102</v>
      </c>
      <c r="DE9" s="644"/>
      <c r="DF9" s="644"/>
      <c r="DG9" s="644"/>
      <c r="DH9" s="644"/>
      <c r="DI9" s="644"/>
      <c r="DJ9" s="644"/>
      <c r="DK9" s="644"/>
      <c r="DL9" s="644"/>
      <c r="DM9" s="644"/>
      <c r="DN9" s="644"/>
      <c r="DO9" s="644"/>
      <c r="DP9" s="645"/>
      <c r="DQ9" s="649">
        <v>340729</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165</v>
      </c>
      <c r="AA10" s="703"/>
      <c r="AB10" s="703"/>
      <c r="AC10" s="703"/>
      <c r="AD10" s="704" t="s">
        <v>224</v>
      </c>
      <c r="AE10" s="704"/>
      <c r="AF10" s="704"/>
      <c r="AG10" s="704"/>
      <c r="AH10" s="704"/>
      <c r="AI10" s="704"/>
      <c r="AJ10" s="704"/>
      <c r="AK10" s="704"/>
      <c r="AL10" s="646" t="s">
        <v>165</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66937</v>
      </c>
      <c r="BH10" s="644"/>
      <c r="BI10" s="644"/>
      <c r="BJ10" s="644"/>
      <c r="BK10" s="644"/>
      <c r="BL10" s="644"/>
      <c r="BM10" s="644"/>
      <c r="BN10" s="645"/>
      <c r="BO10" s="703">
        <v>2.5</v>
      </c>
      <c r="BP10" s="703"/>
      <c r="BQ10" s="703"/>
      <c r="BR10" s="703"/>
      <c r="BS10" s="649" t="s">
        <v>165</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62675</v>
      </c>
      <c r="CS10" s="644"/>
      <c r="CT10" s="644"/>
      <c r="CU10" s="644"/>
      <c r="CV10" s="644"/>
      <c r="CW10" s="644"/>
      <c r="CX10" s="644"/>
      <c r="CY10" s="645"/>
      <c r="CZ10" s="703">
        <v>0.8</v>
      </c>
      <c r="DA10" s="703"/>
      <c r="DB10" s="703"/>
      <c r="DC10" s="703"/>
      <c r="DD10" s="649">
        <v>2483</v>
      </c>
      <c r="DE10" s="644"/>
      <c r="DF10" s="644"/>
      <c r="DG10" s="644"/>
      <c r="DH10" s="644"/>
      <c r="DI10" s="644"/>
      <c r="DJ10" s="644"/>
      <c r="DK10" s="644"/>
      <c r="DL10" s="644"/>
      <c r="DM10" s="644"/>
      <c r="DN10" s="644"/>
      <c r="DO10" s="644"/>
      <c r="DP10" s="645"/>
      <c r="DQ10" s="649">
        <v>34608</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165</v>
      </c>
      <c r="S11" s="644"/>
      <c r="T11" s="644"/>
      <c r="U11" s="644"/>
      <c r="V11" s="644"/>
      <c r="W11" s="644"/>
      <c r="X11" s="644"/>
      <c r="Y11" s="645"/>
      <c r="Z11" s="703" t="s">
        <v>165</v>
      </c>
      <c r="AA11" s="703"/>
      <c r="AB11" s="703"/>
      <c r="AC11" s="703"/>
      <c r="AD11" s="704" t="s">
        <v>165</v>
      </c>
      <c r="AE11" s="704"/>
      <c r="AF11" s="704"/>
      <c r="AG11" s="704"/>
      <c r="AH11" s="704"/>
      <c r="AI11" s="704"/>
      <c r="AJ11" s="704"/>
      <c r="AK11" s="704"/>
      <c r="AL11" s="646" t="s">
        <v>224</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115399</v>
      </c>
      <c r="BH11" s="644"/>
      <c r="BI11" s="644"/>
      <c r="BJ11" s="644"/>
      <c r="BK11" s="644"/>
      <c r="BL11" s="644"/>
      <c r="BM11" s="644"/>
      <c r="BN11" s="645"/>
      <c r="BO11" s="703">
        <v>4.3</v>
      </c>
      <c r="BP11" s="703"/>
      <c r="BQ11" s="703"/>
      <c r="BR11" s="703"/>
      <c r="BS11" s="649" t="s">
        <v>165</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52367</v>
      </c>
      <c r="CS11" s="644"/>
      <c r="CT11" s="644"/>
      <c r="CU11" s="644"/>
      <c r="CV11" s="644"/>
      <c r="CW11" s="644"/>
      <c r="CX11" s="644"/>
      <c r="CY11" s="645"/>
      <c r="CZ11" s="703">
        <v>0.7</v>
      </c>
      <c r="DA11" s="703"/>
      <c r="DB11" s="703"/>
      <c r="DC11" s="703"/>
      <c r="DD11" s="649">
        <v>14053</v>
      </c>
      <c r="DE11" s="644"/>
      <c r="DF11" s="644"/>
      <c r="DG11" s="644"/>
      <c r="DH11" s="644"/>
      <c r="DI11" s="644"/>
      <c r="DJ11" s="644"/>
      <c r="DK11" s="644"/>
      <c r="DL11" s="644"/>
      <c r="DM11" s="644"/>
      <c r="DN11" s="644"/>
      <c r="DO11" s="644"/>
      <c r="DP11" s="645"/>
      <c r="DQ11" s="649">
        <v>46428</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387722</v>
      </c>
      <c r="S12" s="644"/>
      <c r="T12" s="644"/>
      <c r="U12" s="644"/>
      <c r="V12" s="644"/>
      <c r="W12" s="644"/>
      <c r="X12" s="644"/>
      <c r="Y12" s="645"/>
      <c r="Z12" s="703">
        <v>4.9000000000000004</v>
      </c>
      <c r="AA12" s="703"/>
      <c r="AB12" s="703"/>
      <c r="AC12" s="703"/>
      <c r="AD12" s="704">
        <v>387722</v>
      </c>
      <c r="AE12" s="704"/>
      <c r="AF12" s="704"/>
      <c r="AG12" s="704"/>
      <c r="AH12" s="704"/>
      <c r="AI12" s="704"/>
      <c r="AJ12" s="704"/>
      <c r="AK12" s="704"/>
      <c r="AL12" s="646">
        <v>8.5</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1060570</v>
      </c>
      <c r="BH12" s="644"/>
      <c r="BI12" s="644"/>
      <c r="BJ12" s="644"/>
      <c r="BK12" s="644"/>
      <c r="BL12" s="644"/>
      <c r="BM12" s="644"/>
      <c r="BN12" s="645"/>
      <c r="BO12" s="703">
        <v>39.700000000000003</v>
      </c>
      <c r="BP12" s="703"/>
      <c r="BQ12" s="703"/>
      <c r="BR12" s="703"/>
      <c r="BS12" s="649" t="s">
        <v>165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858373</v>
      </c>
      <c r="CS12" s="644"/>
      <c r="CT12" s="644"/>
      <c r="CU12" s="644"/>
      <c r="CV12" s="644"/>
      <c r="CW12" s="644"/>
      <c r="CX12" s="644"/>
      <c r="CY12" s="645"/>
      <c r="CZ12" s="703">
        <v>11.4</v>
      </c>
      <c r="DA12" s="703"/>
      <c r="DB12" s="703"/>
      <c r="DC12" s="703"/>
      <c r="DD12" s="649">
        <v>140594</v>
      </c>
      <c r="DE12" s="644"/>
      <c r="DF12" s="644"/>
      <c r="DG12" s="644"/>
      <c r="DH12" s="644"/>
      <c r="DI12" s="644"/>
      <c r="DJ12" s="644"/>
      <c r="DK12" s="644"/>
      <c r="DL12" s="644"/>
      <c r="DM12" s="644"/>
      <c r="DN12" s="644"/>
      <c r="DO12" s="644"/>
      <c r="DP12" s="645"/>
      <c r="DQ12" s="649">
        <v>243482</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165</v>
      </c>
      <c r="S13" s="644"/>
      <c r="T13" s="644"/>
      <c r="U13" s="644"/>
      <c r="V13" s="644"/>
      <c r="W13" s="644"/>
      <c r="X13" s="644"/>
      <c r="Y13" s="645"/>
      <c r="Z13" s="703" t="s">
        <v>165</v>
      </c>
      <c r="AA13" s="703"/>
      <c r="AB13" s="703"/>
      <c r="AC13" s="703"/>
      <c r="AD13" s="704" t="s">
        <v>165</v>
      </c>
      <c r="AE13" s="704"/>
      <c r="AF13" s="704"/>
      <c r="AG13" s="704"/>
      <c r="AH13" s="704"/>
      <c r="AI13" s="704"/>
      <c r="AJ13" s="704"/>
      <c r="AK13" s="704"/>
      <c r="AL13" s="646" t="s">
        <v>165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1050075</v>
      </c>
      <c r="BH13" s="644"/>
      <c r="BI13" s="644"/>
      <c r="BJ13" s="644"/>
      <c r="BK13" s="644"/>
      <c r="BL13" s="644"/>
      <c r="BM13" s="644"/>
      <c r="BN13" s="645"/>
      <c r="BO13" s="703">
        <v>39.299999999999997</v>
      </c>
      <c r="BP13" s="703"/>
      <c r="BQ13" s="703"/>
      <c r="BR13" s="703"/>
      <c r="BS13" s="649" t="s">
        <v>165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921924</v>
      </c>
      <c r="CS13" s="644"/>
      <c r="CT13" s="644"/>
      <c r="CU13" s="644"/>
      <c r="CV13" s="644"/>
      <c r="CW13" s="644"/>
      <c r="CX13" s="644"/>
      <c r="CY13" s="645"/>
      <c r="CZ13" s="703">
        <v>12.2</v>
      </c>
      <c r="DA13" s="703"/>
      <c r="DB13" s="703"/>
      <c r="DC13" s="703"/>
      <c r="DD13" s="649">
        <v>411444</v>
      </c>
      <c r="DE13" s="644"/>
      <c r="DF13" s="644"/>
      <c r="DG13" s="644"/>
      <c r="DH13" s="644"/>
      <c r="DI13" s="644"/>
      <c r="DJ13" s="644"/>
      <c r="DK13" s="644"/>
      <c r="DL13" s="644"/>
      <c r="DM13" s="644"/>
      <c r="DN13" s="644"/>
      <c r="DO13" s="644"/>
      <c r="DP13" s="645"/>
      <c r="DQ13" s="649">
        <v>640116</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165</v>
      </c>
      <c r="S14" s="644"/>
      <c r="T14" s="644"/>
      <c r="U14" s="644"/>
      <c r="V14" s="644"/>
      <c r="W14" s="644"/>
      <c r="X14" s="644"/>
      <c r="Y14" s="645"/>
      <c r="Z14" s="703" t="s">
        <v>224</v>
      </c>
      <c r="AA14" s="703"/>
      <c r="AB14" s="703"/>
      <c r="AC14" s="703"/>
      <c r="AD14" s="704" t="s">
        <v>165</v>
      </c>
      <c r="AE14" s="704"/>
      <c r="AF14" s="704"/>
      <c r="AG14" s="704"/>
      <c r="AH14" s="704"/>
      <c r="AI14" s="704"/>
      <c r="AJ14" s="704"/>
      <c r="AK14" s="704"/>
      <c r="AL14" s="646" t="s">
        <v>165</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57946</v>
      </c>
      <c r="BH14" s="644"/>
      <c r="BI14" s="644"/>
      <c r="BJ14" s="644"/>
      <c r="BK14" s="644"/>
      <c r="BL14" s="644"/>
      <c r="BM14" s="644"/>
      <c r="BN14" s="645"/>
      <c r="BO14" s="703">
        <v>2.2000000000000002</v>
      </c>
      <c r="BP14" s="703"/>
      <c r="BQ14" s="703"/>
      <c r="BR14" s="703"/>
      <c r="BS14" s="649" t="s">
        <v>165</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326613</v>
      </c>
      <c r="CS14" s="644"/>
      <c r="CT14" s="644"/>
      <c r="CU14" s="644"/>
      <c r="CV14" s="644"/>
      <c r="CW14" s="644"/>
      <c r="CX14" s="644"/>
      <c r="CY14" s="645"/>
      <c r="CZ14" s="703">
        <v>4.3</v>
      </c>
      <c r="DA14" s="703"/>
      <c r="DB14" s="703"/>
      <c r="DC14" s="703"/>
      <c r="DD14" s="649">
        <v>24641</v>
      </c>
      <c r="DE14" s="644"/>
      <c r="DF14" s="644"/>
      <c r="DG14" s="644"/>
      <c r="DH14" s="644"/>
      <c r="DI14" s="644"/>
      <c r="DJ14" s="644"/>
      <c r="DK14" s="644"/>
      <c r="DL14" s="644"/>
      <c r="DM14" s="644"/>
      <c r="DN14" s="644"/>
      <c r="DO14" s="644"/>
      <c r="DP14" s="645"/>
      <c r="DQ14" s="649">
        <v>298591</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13798</v>
      </c>
      <c r="S15" s="644"/>
      <c r="T15" s="644"/>
      <c r="U15" s="644"/>
      <c r="V15" s="644"/>
      <c r="W15" s="644"/>
      <c r="X15" s="644"/>
      <c r="Y15" s="645"/>
      <c r="Z15" s="703">
        <v>0.2</v>
      </c>
      <c r="AA15" s="703"/>
      <c r="AB15" s="703"/>
      <c r="AC15" s="703"/>
      <c r="AD15" s="704">
        <v>13798</v>
      </c>
      <c r="AE15" s="704"/>
      <c r="AF15" s="704"/>
      <c r="AG15" s="704"/>
      <c r="AH15" s="704"/>
      <c r="AI15" s="704"/>
      <c r="AJ15" s="704"/>
      <c r="AK15" s="704"/>
      <c r="AL15" s="646">
        <v>0.3</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98816</v>
      </c>
      <c r="BH15" s="644"/>
      <c r="BI15" s="644"/>
      <c r="BJ15" s="644"/>
      <c r="BK15" s="644"/>
      <c r="BL15" s="644"/>
      <c r="BM15" s="644"/>
      <c r="BN15" s="645"/>
      <c r="BO15" s="703">
        <v>3.7</v>
      </c>
      <c r="BP15" s="703"/>
      <c r="BQ15" s="703"/>
      <c r="BR15" s="703"/>
      <c r="BS15" s="649" t="s">
        <v>165</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717787</v>
      </c>
      <c r="CS15" s="644"/>
      <c r="CT15" s="644"/>
      <c r="CU15" s="644"/>
      <c r="CV15" s="644"/>
      <c r="CW15" s="644"/>
      <c r="CX15" s="644"/>
      <c r="CY15" s="645"/>
      <c r="CZ15" s="703">
        <v>9.5</v>
      </c>
      <c r="DA15" s="703"/>
      <c r="DB15" s="703"/>
      <c r="DC15" s="703"/>
      <c r="DD15" s="649">
        <v>133058</v>
      </c>
      <c r="DE15" s="644"/>
      <c r="DF15" s="644"/>
      <c r="DG15" s="644"/>
      <c r="DH15" s="644"/>
      <c r="DI15" s="644"/>
      <c r="DJ15" s="644"/>
      <c r="DK15" s="644"/>
      <c r="DL15" s="644"/>
      <c r="DM15" s="644"/>
      <c r="DN15" s="644"/>
      <c r="DO15" s="644"/>
      <c r="DP15" s="645"/>
      <c r="DQ15" s="649">
        <v>595622</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165</v>
      </c>
      <c r="S16" s="644"/>
      <c r="T16" s="644"/>
      <c r="U16" s="644"/>
      <c r="V16" s="644"/>
      <c r="W16" s="644"/>
      <c r="X16" s="644"/>
      <c r="Y16" s="645"/>
      <c r="Z16" s="703" t="s">
        <v>165</v>
      </c>
      <c r="AA16" s="703"/>
      <c r="AB16" s="703"/>
      <c r="AC16" s="703"/>
      <c r="AD16" s="704" t="s">
        <v>224</v>
      </c>
      <c r="AE16" s="704"/>
      <c r="AF16" s="704"/>
      <c r="AG16" s="704"/>
      <c r="AH16" s="704"/>
      <c r="AI16" s="704"/>
      <c r="AJ16" s="704"/>
      <c r="AK16" s="704"/>
      <c r="AL16" s="646" t="s">
        <v>165</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165</v>
      </c>
      <c r="BH16" s="644"/>
      <c r="BI16" s="644"/>
      <c r="BJ16" s="644"/>
      <c r="BK16" s="644"/>
      <c r="BL16" s="644"/>
      <c r="BM16" s="644"/>
      <c r="BN16" s="645"/>
      <c r="BO16" s="703" t="s">
        <v>165</v>
      </c>
      <c r="BP16" s="703"/>
      <c r="BQ16" s="703"/>
      <c r="BR16" s="703"/>
      <c r="BS16" s="649" t="s">
        <v>165</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165</v>
      </c>
      <c r="CS16" s="644"/>
      <c r="CT16" s="644"/>
      <c r="CU16" s="644"/>
      <c r="CV16" s="644"/>
      <c r="CW16" s="644"/>
      <c r="CX16" s="644"/>
      <c r="CY16" s="645"/>
      <c r="CZ16" s="703" t="s">
        <v>165</v>
      </c>
      <c r="DA16" s="703"/>
      <c r="DB16" s="703"/>
      <c r="DC16" s="703"/>
      <c r="DD16" s="649" t="s">
        <v>165</v>
      </c>
      <c r="DE16" s="644"/>
      <c r="DF16" s="644"/>
      <c r="DG16" s="644"/>
      <c r="DH16" s="644"/>
      <c r="DI16" s="644"/>
      <c r="DJ16" s="644"/>
      <c r="DK16" s="644"/>
      <c r="DL16" s="644"/>
      <c r="DM16" s="644"/>
      <c r="DN16" s="644"/>
      <c r="DO16" s="644"/>
      <c r="DP16" s="645"/>
      <c r="DQ16" s="649" t="s">
        <v>165</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10968</v>
      </c>
      <c r="S17" s="644"/>
      <c r="T17" s="644"/>
      <c r="U17" s="644"/>
      <c r="V17" s="644"/>
      <c r="W17" s="644"/>
      <c r="X17" s="644"/>
      <c r="Y17" s="645"/>
      <c r="Z17" s="703">
        <v>0.1</v>
      </c>
      <c r="AA17" s="703"/>
      <c r="AB17" s="703"/>
      <c r="AC17" s="703"/>
      <c r="AD17" s="704">
        <v>10968</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165</v>
      </c>
      <c r="BH17" s="644"/>
      <c r="BI17" s="644"/>
      <c r="BJ17" s="644"/>
      <c r="BK17" s="644"/>
      <c r="BL17" s="644"/>
      <c r="BM17" s="644"/>
      <c r="BN17" s="645"/>
      <c r="BO17" s="703" t="s">
        <v>165</v>
      </c>
      <c r="BP17" s="703"/>
      <c r="BQ17" s="703"/>
      <c r="BR17" s="703"/>
      <c r="BS17" s="649" t="s">
        <v>166</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776892</v>
      </c>
      <c r="CS17" s="644"/>
      <c r="CT17" s="644"/>
      <c r="CU17" s="644"/>
      <c r="CV17" s="644"/>
      <c r="CW17" s="644"/>
      <c r="CX17" s="644"/>
      <c r="CY17" s="645"/>
      <c r="CZ17" s="703">
        <v>10.3</v>
      </c>
      <c r="DA17" s="703"/>
      <c r="DB17" s="703"/>
      <c r="DC17" s="703"/>
      <c r="DD17" s="649" t="s">
        <v>165</v>
      </c>
      <c r="DE17" s="644"/>
      <c r="DF17" s="644"/>
      <c r="DG17" s="644"/>
      <c r="DH17" s="644"/>
      <c r="DI17" s="644"/>
      <c r="DJ17" s="644"/>
      <c r="DK17" s="644"/>
      <c r="DL17" s="644"/>
      <c r="DM17" s="644"/>
      <c r="DN17" s="644"/>
      <c r="DO17" s="644"/>
      <c r="DP17" s="645"/>
      <c r="DQ17" s="649">
        <v>776892</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1639990</v>
      </c>
      <c r="S18" s="644"/>
      <c r="T18" s="644"/>
      <c r="U18" s="644"/>
      <c r="V18" s="644"/>
      <c r="W18" s="644"/>
      <c r="X18" s="644"/>
      <c r="Y18" s="645"/>
      <c r="Z18" s="703">
        <v>20.8</v>
      </c>
      <c r="AA18" s="703"/>
      <c r="AB18" s="703"/>
      <c r="AC18" s="703"/>
      <c r="AD18" s="704">
        <v>1487804</v>
      </c>
      <c r="AE18" s="704"/>
      <c r="AF18" s="704"/>
      <c r="AG18" s="704"/>
      <c r="AH18" s="704"/>
      <c r="AI18" s="704"/>
      <c r="AJ18" s="704"/>
      <c r="AK18" s="704"/>
      <c r="AL18" s="646">
        <v>32.799999999999997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165</v>
      </c>
      <c r="BH18" s="644"/>
      <c r="BI18" s="644"/>
      <c r="BJ18" s="644"/>
      <c r="BK18" s="644"/>
      <c r="BL18" s="644"/>
      <c r="BM18" s="644"/>
      <c r="BN18" s="645"/>
      <c r="BO18" s="703" t="s">
        <v>165</v>
      </c>
      <c r="BP18" s="703"/>
      <c r="BQ18" s="703"/>
      <c r="BR18" s="703"/>
      <c r="BS18" s="649" t="s">
        <v>165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165</v>
      </c>
      <c r="CS18" s="644"/>
      <c r="CT18" s="644"/>
      <c r="CU18" s="644"/>
      <c r="CV18" s="644"/>
      <c r="CW18" s="644"/>
      <c r="CX18" s="644"/>
      <c r="CY18" s="645"/>
      <c r="CZ18" s="703" t="s">
        <v>224</v>
      </c>
      <c r="DA18" s="703"/>
      <c r="DB18" s="703"/>
      <c r="DC18" s="703"/>
      <c r="DD18" s="649" t="s">
        <v>165</v>
      </c>
      <c r="DE18" s="644"/>
      <c r="DF18" s="644"/>
      <c r="DG18" s="644"/>
      <c r="DH18" s="644"/>
      <c r="DI18" s="644"/>
      <c r="DJ18" s="644"/>
      <c r="DK18" s="644"/>
      <c r="DL18" s="644"/>
      <c r="DM18" s="644"/>
      <c r="DN18" s="644"/>
      <c r="DO18" s="644"/>
      <c r="DP18" s="645"/>
      <c r="DQ18" s="649" t="s">
        <v>165</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1487804</v>
      </c>
      <c r="S19" s="644"/>
      <c r="T19" s="644"/>
      <c r="U19" s="644"/>
      <c r="V19" s="644"/>
      <c r="W19" s="644"/>
      <c r="X19" s="644"/>
      <c r="Y19" s="645"/>
      <c r="Z19" s="703">
        <v>18.8</v>
      </c>
      <c r="AA19" s="703"/>
      <c r="AB19" s="703"/>
      <c r="AC19" s="703"/>
      <c r="AD19" s="704">
        <v>1487804</v>
      </c>
      <c r="AE19" s="704"/>
      <c r="AF19" s="704"/>
      <c r="AG19" s="704"/>
      <c r="AH19" s="704"/>
      <c r="AI19" s="704"/>
      <c r="AJ19" s="704"/>
      <c r="AK19" s="704"/>
      <c r="AL19" s="646">
        <v>32.799999999999997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148465</v>
      </c>
      <c r="BH19" s="644"/>
      <c r="BI19" s="644"/>
      <c r="BJ19" s="644"/>
      <c r="BK19" s="644"/>
      <c r="BL19" s="644"/>
      <c r="BM19" s="644"/>
      <c r="BN19" s="645"/>
      <c r="BO19" s="703">
        <v>5.6</v>
      </c>
      <c r="BP19" s="703"/>
      <c r="BQ19" s="703"/>
      <c r="BR19" s="703"/>
      <c r="BS19" s="649" t="s">
        <v>165</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165</v>
      </c>
      <c r="CS19" s="644"/>
      <c r="CT19" s="644"/>
      <c r="CU19" s="644"/>
      <c r="CV19" s="644"/>
      <c r="CW19" s="644"/>
      <c r="CX19" s="644"/>
      <c r="CY19" s="645"/>
      <c r="CZ19" s="703" t="s">
        <v>165</v>
      </c>
      <c r="DA19" s="703"/>
      <c r="DB19" s="703"/>
      <c r="DC19" s="703"/>
      <c r="DD19" s="649" t="s">
        <v>165</v>
      </c>
      <c r="DE19" s="644"/>
      <c r="DF19" s="644"/>
      <c r="DG19" s="644"/>
      <c r="DH19" s="644"/>
      <c r="DI19" s="644"/>
      <c r="DJ19" s="644"/>
      <c r="DK19" s="644"/>
      <c r="DL19" s="644"/>
      <c r="DM19" s="644"/>
      <c r="DN19" s="644"/>
      <c r="DO19" s="644"/>
      <c r="DP19" s="645"/>
      <c r="DQ19" s="649" t="s">
        <v>165</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152186</v>
      </c>
      <c r="S20" s="644"/>
      <c r="T20" s="644"/>
      <c r="U20" s="644"/>
      <c r="V20" s="644"/>
      <c r="W20" s="644"/>
      <c r="X20" s="644"/>
      <c r="Y20" s="645"/>
      <c r="Z20" s="703">
        <v>1.9</v>
      </c>
      <c r="AA20" s="703"/>
      <c r="AB20" s="703"/>
      <c r="AC20" s="703"/>
      <c r="AD20" s="704" t="s">
        <v>165</v>
      </c>
      <c r="AE20" s="704"/>
      <c r="AF20" s="704"/>
      <c r="AG20" s="704"/>
      <c r="AH20" s="704"/>
      <c r="AI20" s="704"/>
      <c r="AJ20" s="704"/>
      <c r="AK20" s="704"/>
      <c r="AL20" s="646" t="s">
        <v>165</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148465</v>
      </c>
      <c r="BH20" s="644"/>
      <c r="BI20" s="644"/>
      <c r="BJ20" s="644"/>
      <c r="BK20" s="644"/>
      <c r="BL20" s="644"/>
      <c r="BM20" s="644"/>
      <c r="BN20" s="645"/>
      <c r="BO20" s="703">
        <v>5.6</v>
      </c>
      <c r="BP20" s="703"/>
      <c r="BQ20" s="703"/>
      <c r="BR20" s="703"/>
      <c r="BS20" s="649" t="s">
        <v>165</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7540956</v>
      </c>
      <c r="CS20" s="644"/>
      <c r="CT20" s="644"/>
      <c r="CU20" s="644"/>
      <c r="CV20" s="644"/>
      <c r="CW20" s="644"/>
      <c r="CX20" s="644"/>
      <c r="CY20" s="645"/>
      <c r="CZ20" s="703">
        <v>100</v>
      </c>
      <c r="DA20" s="703"/>
      <c r="DB20" s="703"/>
      <c r="DC20" s="703"/>
      <c r="DD20" s="649">
        <v>775647</v>
      </c>
      <c r="DE20" s="644"/>
      <c r="DF20" s="644"/>
      <c r="DG20" s="644"/>
      <c r="DH20" s="644"/>
      <c r="DI20" s="644"/>
      <c r="DJ20" s="644"/>
      <c r="DK20" s="644"/>
      <c r="DL20" s="644"/>
      <c r="DM20" s="644"/>
      <c r="DN20" s="644"/>
      <c r="DO20" s="644"/>
      <c r="DP20" s="645"/>
      <c r="DQ20" s="649">
        <v>5416478</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165</v>
      </c>
      <c r="S21" s="644"/>
      <c r="T21" s="644"/>
      <c r="U21" s="644"/>
      <c r="V21" s="644"/>
      <c r="W21" s="644"/>
      <c r="X21" s="644"/>
      <c r="Y21" s="645"/>
      <c r="Z21" s="703" t="s">
        <v>165</v>
      </c>
      <c r="AA21" s="703"/>
      <c r="AB21" s="703"/>
      <c r="AC21" s="703"/>
      <c r="AD21" s="704" t="s">
        <v>165</v>
      </c>
      <c r="AE21" s="704"/>
      <c r="AF21" s="704"/>
      <c r="AG21" s="704"/>
      <c r="AH21" s="704"/>
      <c r="AI21" s="704"/>
      <c r="AJ21" s="704"/>
      <c r="AK21" s="704"/>
      <c r="AL21" s="646" t="s">
        <v>165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3431</v>
      </c>
      <c r="BH21" s="644"/>
      <c r="BI21" s="644"/>
      <c r="BJ21" s="644"/>
      <c r="BK21" s="644"/>
      <c r="BL21" s="644"/>
      <c r="BM21" s="644"/>
      <c r="BN21" s="645"/>
      <c r="BO21" s="703">
        <v>0.1</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4805586</v>
      </c>
      <c r="S22" s="644"/>
      <c r="T22" s="644"/>
      <c r="U22" s="644"/>
      <c r="V22" s="644"/>
      <c r="W22" s="644"/>
      <c r="X22" s="644"/>
      <c r="Y22" s="645"/>
      <c r="Z22" s="703">
        <v>60.8</v>
      </c>
      <c r="AA22" s="703"/>
      <c r="AB22" s="703"/>
      <c r="AC22" s="703"/>
      <c r="AD22" s="704">
        <v>4508366</v>
      </c>
      <c r="AE22" s="704"/>
      <c r="AF22" s="704"/>
      <c r="AG22" s="704"/>
      <c r="AH22" s="704"/>
      <c r="AI22" s="704"/>
      <c r="AJ22" s="704"/>
      <c r="AK22" s="704"/>
      <c r="AL22" s="646">
        <v>99.3</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165</v>
      </c>
      <c r="BH22" s="644"/>
      <c r="BI22" s="644"/>
      <c r="BJ22" s="644"/>
      <c r="BK22" s="644"/>
      <c r="BL22" s="644"/>
      <c r="BM22" s="644"/>
      <c r="BN22" s="645"/>
      <c r="BO22" s="703" t="s">
        <v>165</v>
      </c>
      <c r="BP22" s="703"/>
      <c r="BQ22" s="703"/>
      <c r="BR22" s="703"/>
      <c r="BS22" s="649" t="s">
        <v>165</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3977</v>
      </c>
      <c r="S23" s="644"/>
      <c r="T23" s="644"/>
      <c r="U23" s="644"/>
      <c r="V23" s="644"/>
      <c r="W23" s="644"/>
      <c r="X23" s="644"/>
      <c r="Y23" s="645"/>
      <c r="Z23" s="703">
        <v>0.1</v>
      </c>
      <c r="AA23" s="703"/>
      <c r="AB23" s="703"/>
      <c r="AC23" s="703"/>
      <c r="AD23" s="704">
        <v>3977</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145034</v>
      </c>
      <c r="BH23" s="644"/>
      <c r="BI23" s="644"/>
      <c r="BJ23" s="644"/>
      <c r="BK23" s="644"/>
      <c r="BL23" s="644"/>
      <c r="BM23" s="644"/>
      <c r="BN23" s="645"/>
      <c r="BO23" s="703">
        <v>5.4</v>
      </c>
      <c r="BP23" s="703"/>
      <c r="BQ23" s="703"/>
      <c r="BR23" s="703"/>
      <c r="BS23" s="649" t="s">
        <v>165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4138</v>
      </c>
      <c r="S24" s="644"/>
      <c r="T24" s="644"/>
      <c r="U24" s="644"/>
      <c r="V24" s="644"/>
      <c r="W24" s="644"/>
      <c r="X24" s="644"/>
      <c r="Y24" s="645"/>
      <c r="Z24" s="703">
        <v>0.1</v>
      </c>
      <c r="AA24" s="703"/>
      <c r="AB24" s="703"/>
      <c r="AC24" s="703"/>
      <c r="AD24" s="704" t="s">
        <v>165</v>
      </c>
      <c r="AE24" s="704"/>
      <c r="AF24" s="704"/>
      <c r="AG24" s="704"/>
      <c r="AH24" s="704"/>
      <c r="AI24" s="704"/>
      <c r="AJ24" s="704"/>
      <c r="AK24" s="704"/>
      <c r="AL24" s="646" t="s">
        <v>165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165</v>
      </c>
      <c r="BH24" s="644"/>
      <c r="BI24" s="644"/>
      <c r="BJ24" s="644"/>
      <c r="BK24" s="644"/>
      <c r="BL24" s="644"/>
      <c r="BM24" s="644"/>
      <c r="BN24" s="645"/>
      <c r="BO24" s="703" t="s">
        <v>165</v>
      </c>
      <c r="BP24" s="703"/>
      <c r="BQ24" s="703"/>
      <c r="BR24" s="703"/>
      <c r="BS24" s="649" t="s">
        <v>165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3014961</v>
      </c>
      <c r="CS24" s="707"/>
      <c r="CT24" s="707"/>
      <c r="CU24" s="707"/>
      <c r="CV24" s="707"/>
      <c r="CW24" s="707"/>
      <c r="CX24" s="707"/>
      <c r="CY24" s="753"/>
      <c r="CZ24" s="754">
        <v>40</v>
      </c>
      <c r="DA24" s="723"/>
      <c r="DB24" s="723"/>
      <c r="DC24" s="757"/>
      <c r="DD24" s="752">
        <v>2297601</v>
      </c>
      <c r="DE24" s="707"/>
      <c r="DF24" s="707"/>
      <c r="DG24" s="707"/>
      <c r="DH24" s="707"/>
      <c r="DI24" s="707"/>
      <c r="DJ24" s="707"/>
      <c r="DK24" s="753"/>
      <c r="DL24" s="752">
        <v>2157029</v>
      </c>
      <c r="DM24" s="707"/>
      <c r="DN24" s="707"/>
      <c r="DO24" s="707"/>
      <c r="DP24" s="707"/>
      <c r="DQ24" s="707"/>
      <c r="DR24" s="707"/>
      <c r="DS24" s="707"/>
      <c r="DT24" s="707"/>
      <c r="DU24" s="707"/>
      <c r="DV24" s="753"/>
      <c r="DW24" s="754">
        <v>44.5</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166635</v>
      </c>
      <c r="S25" s="644"/>
      <c r="T25" s="644"/>
      <c r="U25" s="644"/>
      <c r="V25" s="644"/>
      <c r="W25" s="644"/>
      <c r="X25" s="644"/>
      <c r="Y25" s="645"/>
      <c r="Z25" s="703">
        <v>2.1</v>
      </c>
      <c r="AA25" s="703"/>
      <c r="AB25" s="703"/>
      <c r="AC25" s="703"/>
      <c r="AD25" s="704">
        <v>9469</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165</v>
      </c>
      <c r="BH25" s="644"/>
      <c r="BI25" s="644"/>
      <c r="BJ25" s="644"/>
      <c r="BK25" s="644"/>
      <c r="BL25" s="644"/>
      <c r="BM25" s="644"/>
      <c r="BN25" s="645"/>
      <c r="BO25" s="703" t="s">
        <v>165</v>
      </c>
      <c r="BP25" s="703"/>
      <c r="BQ25" s="703"/>
      <c r="BR25" s="703"/>
      <c r="BS25" s="649" t="s">
        <v>165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1244599</v>
      </c>
      <c r="CS25" s="642"/>
      <c r="CT25" s="642"/>
      <c r="CU25" s="642"/>
      <c r="CV25" s="642"/>
      <c r="CW25" s="642"/>
      <c r="CX25" s="642"/>
      <c r="CY25" s="643"/>
      <c r="CZ25" s="646">
        <v>16.5</v>
      </c>
      <c r="DA25" s="675"/>
      <c r="DB25" s="675"/>
      <c r="DC25" s="676"/>
      <c r="DD25" s="649">
        <v>1103425</v>
      </c>
      <c r="DE25" s="642"/>
      <c r="DF25" s="642"/>
      <c r="DG25" s="642"/>
      <c r="DH25" s="642"/>
      <c r="DI25" s="642"/>
      <c r="DJ25" s="642"/>
      <c r="DK25" s="643"/>
      <c r="DL25" s="649">
        <v>1099006</v>
      </c>
      <c r="DM25" s="642"/>
      <c r="DN25" s="642"/>
      <c r="DO25" s="642"/>
      <c r="DP25" s="642"/>
      <c r="DQ25" s="642"/>
      <c r="DR25" s="642"/>
      <c r="DS25" s="642"/>
      <c r="DT25" s="642"/>
      <c r="DU25" s="642"/>
      <c r="DV25" s="643"/>
      <c r="DW25" s="646">
        <v>22.7</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42940</v>
      </c>
      <c r="S26" s="644"/>
      <c r="T26" s="644"/>
      <c r="U26" s="644"/>
      <c r="V26" s="644"/>
      <c r="W26" s="644"/>
      <c r="X26" s="644"/>
      <c r="Y26" s="645"/>
      <c r="Z26" s="703">
        <v>0.5</v>
      </c>
      <c r="AA26" s="703"/>
      <c r="AB26" s="703"/>
      <c r="AC26" s="703"/>
      <c r="AD26" s="704" t="s">
        <v>165</v>
      </c>
      <c r="AE26" s="704"/>
      <c r="AF26" s="704"/>
      <c r="AG26" s="704"/>
      <c r="AH26" s="704"/>
      <c r="AI26" s="704"/>
      <c r="AJ26" s="704"/>
      <c r="AK26" s="704"/>
      <c r="AL26" s="646" t="s">
        <v>165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165</v>
      </c>
      <c r="BP26" s="703"/>
      <c r="BQ26" s="703"/>
      <c r="BR26" s="703"/>
      <c r="BS26" s="649" t="s">
        <v>165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812264</v>
      </c>
      <c r="CS26" s="644"/>
      <c r="CT26" s="644"/>
      <c r="CU26" s="644"/>
      <c r="CV26" s="644"/>
      <c r="CW26" s="644"/>
      <c r="CX26" s="644"/>
      <c r="CY26" s="645"/>
      <c r="CZ26" s="646">
        <v>10.8</v>
      </c>
      <c r="DA26" s="675"/>
      <c r="DB26" s="675"/>
      <c r="DC26" s="676"/>
      <c r="DD26" s="649">
        <v>680205</v>
      </c>
      <c r="DE26" s="644"/>
      <c r="DF26" s="644"/>
      <c r="DG26" s="644"/>
      <c r="DH26" s="644"/>
      <c r="DI26" s="644"/>
      <c r="DJ26" s="644"/>
      <c r="DK26" s="645"/>
      <c r="DL26" s="649" t="s">
        <v>224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649348</v>
      </c>
      <c r="S27" s="644"/>
      <c r="T27" s="644"/>
      <c r="U27" s="644"/>
      <c r="V27" s="644"/>
      <c r="W27" s="644"/>
      <c r="X27" s="644"/>
      <c r="Y27" s="645"/>
      <c r="Z27" s="703">
        <v>8.1999999999999993</v>
      </c>
      <c r="AA27" s="703"/>
      <c r="AB27" s="703"/>
      <c r="AC27" s="703"/>
      <c r="AD27" s="704" t="s">
        <v>165</v>
      </c>
      <c r="AE27" s="704"/>
      <c r="AF27" s="704"/>
      <c r="AG27" s="704"/>
      <c r="AH27" s="704"/>
      <c r="AI27" s="704"/>
      <c r="AJ27" s="704"/>
      <c r="AK27" s="704"/>
      <c r="AL27" s="646" t="s">
        <v>165</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2669620</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993470</v>
      </c>
      <c r="CS27" s="642"/>
      <c r="CT27" s="642"/>
      <c r="CU27" s="642"/>
      <c r="CV27" s="642"/>
      <c r="CW27" s="642"/>
      <c r="CX27" s="642"/>
      <c r="CY27" s="643"/>
      <c r="CZ27" s="646">
        <v>13.2</v>
      </c>
      <c r="DA27" s="675"/>
      <c r="DB27" s="675"/>
      <c r="DC27" s="676"/>
      <c r="DD27" s="649">
        <v>417284</v>
      </c>
      <c r="DE27" s="642"/>
      <c r="DF27" s="642"/>
      <c r="DG27" s="642"/>
      <c r="DH27" s="642"/>
      <c r="DI27" s="642"/>
      <c r="DJ27" s="642"/>
      <c r="DK27" s="643"/>
      <c r="DL27" s="649">
        <v>281131</v>
      </c>
      <c r="DM27" s="642"/>
      <c r="DN27" s="642"/>
      <c r="DO27" s="642"/>
      <c r="DP27" s="642"/>
      <c r="DQ27" s="642"/>
      <c r="DR27" s="642"/>
      <c r="DS27" s="642"/>
      <c r="DT27" s="642"/>
      <c r="DU27" s="642"/>
      <c r="DV27" s="643"/>
      <c r="DW27" s="646">
        <v>5.8</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165</v>
      </c>
      <c r="S28" s="644"/>
      <c r="T28" s="644"/>
      <c r="U28" s="644"/>
      <c r="V28" s="644"/>
      <c r="W28" s="644"/>
      <c r="X28" s="644"/>
      <c r="Y28" s="645"/>
      <c r="Z28" s="703" t="s">
        <v>165</v>
      </c>
      <c r="AA28" s="703"/>
      <c r="AB28" s="703"/>
      <c r="AC28" s="703"/>
      <c r="AD28" s="704" t="s">
        <v>165</v>
      </c>
      <c r="AE28" s="704"/>
      <c r="AF28" s="704"/>
      <c r="AG28" s="704"/>
      <c r="AH28" s="704"/>
      <c r="AI28" s="704"/>
      <c r="AJ28" s="704"/>
      <c r="AK28" s="704"/>
      <c r="AL28" s="646" t="s">
        <v>165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776892</v>
      </c>
      <c r="CS28" s="644"/>
      <c r="CT28" s="644"/>
      <c r="CU28" s="644"/>
      <c r="CV28" s="644"/>
      <c r="CW28" s="644"/>
      <c r="CX28" s="644"/>
      <c r="CY28" s="645"/>
      <c r="CZ28" s="646">
        <v>10.3</v>
      </c>
      <c r="DA28" s="675"/>
      <c r="DB28" s="675"/>
      <c r="DC28" s="676"/>
      <c r="DD28" s="649">
        <v>776892</v>
      </c>
      <c r="DE28" s="644"/>
      <c r="DF28" s="644"/>
      <c r="DG28" s="644"/>
      <c r="DH28" s="644"/>
      <c r="DI28" s="644"/>
      <c r="DJ28" s="644"/>
      <c r="DK28" s="645"/>
      <c r="DL28" s="649">
        <v>776892</v>
      </c>
      <c r="DM28" s="644"/>
      <c r="DN28" s="644"/>
      <c r="DO28" s="644"/>
      <c r="DP28" s="644"/>
      <c r="DQ28" s="644"/>
      <c r="DR28" s="644"/>
      <c r="DS28" s="644"/>
      <c r="DT28" s="644"/>
      <c r="DU28" s="644"/>
      <c r="DV28" s="645"/>
      <c r="DW28" s="646">
        <v>16</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335812</v>
      </c>
      <c r="S29" s="644"/>
      <c r="T29" s="644"/>
      <c r="U29" s="644"/>
      <c r="V29" s="644"/>
      <c r="W29" s="644"/>
      <c r="X29" s="644"/>
      <c r="Y29" s="645"/>
      <c r="Z29" s="703">
        <v>4.2</v>
      </c>
      <c r="AA29" s="703"/>
      <c r="AB29" s="703"/>
      <c r="AC29" s="703"/>
      <c r="AD29" s="704" t="s">
        <v>165</v>
      </c>
      <c r="AE29" s="704"/>
      <c r="AF29" s="704"/>
      <c r="AG29" s="704"/>
      <c r="AH29" s="704"/>
      <c r="AI29" s="704"/>
      <c r="AJ29" s="704"/>
      <c r="AK29" s="704"/>
      <c r="AL29" s="646" t="s">
        <v>166</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61</v>
      </c>
      <c r="CG29" s="682"/>
      <c r="CH29" s="682"/>
      <c r="CI29" s="682"/>
      <c r="CJ29" s="682"/>
      <c r="CK29" s="682"/>
      <c r="CL29" s="682"/>
      <c r="CM29" s="682"/>
      <c r="CN29" s="682"/>
      <c r="CO29" s="682"/>
      <c r="CP29" s="682"/>
      <c r="CQ29" s="683"/>
      <c r="CR29" s="641">
        <v>776835</v>
      </c>
      <c r="CS29" s="642"/>
      <c r="CT29" s="642"/>
      <c r="CU29" s="642"/>
      <c r="CV29" s="642"/>
      <c r="CW29" s="642"/>
      <c r="CX29" s="642"/>
      <c r="CY29" s="643"/>
      <c r="CZ29" s="646">
        <v>10.3</v>
      </c>
      <c r="DA29" s="675"/>
      <c r="DB29" s="675"/>
      <c r="DC29" s="676"/>
      <c r="DD29" s="649">
        <v>776835</v>
      </c>
      <c r="DE29" s="642"/>
      <c r="DF29" s="642"/>
      <c r="DG29" s="642"/>
      <c r="DH29" s="642"/>
      <c r="DI29" s="642"/>
      <c r="DJ29" s="642"/>
      <c r="DK29" s="643"/>
      <c r="DL29" s="649">
        <v>776835</v>
      </c>
      <c r="DM29" s="642"/>
      <c r="DN29" s="642"/>
      <c r="DO29" s="642"/>
      <c r="DP29" s="642"/>
      <c r="DQ29" s="642"/>
      <c r="DR29" s="642"/>
      <c r="DS29" s="642"/>
      <c r="DT29" s="642"/>
      <c r="DU29" s="642"/>
      <c r="DV29" s="643"/>
      <c r="DW29" s="646">
        <v>16</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27590</v>
      </c>
      <c r="S30" s="644"/>
      <c r="T30" s="644"/>
      <c r="U30" s="644"/>
      <c r="V30" s="644"/>
      <c r="W30" s="644"/>
      <c r="X30" s="644"/>
      <c r="Y30" s="645"/>
      <c r="Z30" s="703">
        <v>0.3</v>
      </c>
      <c r="AA30" s="703"/>
      <c r="AB30" s="703"/>
      <c r="AC30" s="703"/>
      <c r="AD30" s="704">
        <v>15559</v>
      </c>
      <c r="AE30" s="704"/>
      <c r="AF30" s="704"/>
      <c r="AG30" s="704"/>
      <c r="AH30" s="704"/>
      <c r="AI30" s="704"/>
      <c r="AJ30" s="704"/>
      <c r="AK30" s="704"/>
      <c r="AL30" s="646">
        <v>0.3</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98.6</v>
      </c>
      <c r="BH30" s="722"/>
      <c r="BI30" s="722"/>
      <c r="BJ30" s="722"/>
      <c r="BK30" s="722"/>
      <c r="BL30" s="722"/>
      <c r="BM30" s="723">
        <v>96.1</v>
      </c>
      <c r="BN30" s="722"/>
      <c r="BO30" s="722"/>
      <c r="BP30" s="722"/>
      <c r="BQ30" s="724"/>
      <c r="BR30" s="721">
        <v>98.5</v>
      </c>
      <c r="BS30" s="722"/>
      <c r="BT30" s="722"/>
      <c r="BU30" s="722"/>
      <c r="BV30" s="722"/>
      <c r="BW30" s="722"/>
      <c r="BX30" s="723">
        <v>96</v>
      </c>
      <c r="BY30" s="722"/>
      <c r="BZ30" s="722"/>
      <c r="CA30" s="722"/>
      <c r="CB30" s="724"/>
      <c r="CD30" s="727"/>
      <c r="CE30" s="728"/>
      <c r="CF30" s="685" t="s">
        <v>301</v>
      </c>
      <c r="CG30" s="682"/>
      <c r="CH30" s="682"/>
      <c r="CI30" s="682"/>
      <c r="CJ30" s="682"/>
      <c r="CK30" s="682"/>
      <c r="CL30" s="682"/>
      <c r="CM30" s="682"/>
      <c r="CN30" s="682"/>
      <c r="CO30" s="682"/>
      <c r="CP30" s="682"/>
      <c r="CQ30" s="683"/>
      <c r="CR30" s="641">
        <v>708823</v>
      </c>
      <c r="CS30" s="644"/>
      <c r="CT30" s="644"/>
      <c r="CU30" s="644"/>
      <c r="CV30" s="644"/>
      <c r="CW30" s="644"/>
      <c r="CX30" s="644"/>
      <c r="CY30" s="645"/>
      <c r="CZ30" s="646">
        <v>9.4</v>
      </c>
      <c r="DA30" s="675"/>
      <c r="DB30" s="675"/>
      <c r="DC30" s="676"/>
      <c r="DD30" s="649">
        <v>708823</v>
      </c>
      <c r="DE30" s="644"/>
      <c r="DF30" s="644"/>
      <c r="DG30" s="644"/>
      <c r="DH30" s="644"/>
      <c r="DI30" s="644"/>
      <c r="DJ30" s="644"/>
      <c r="DK30" s="645"/>
      <c r="DL30" s="649">
        <v>708823</v>
      </c>
      <c r="DM30" s="644"/>
      <c r="DN30" s="644"/>
      <c r="DO30" s="644"/>
      <c r="DP30" s="644"/>
      <c r="DQ30" s="644"/>
      <c r="DR30" s="644"/>
      <c r="DS30" s="644"/>
      <c r="DT30" s="644"/>
      <c r="DU30" s="644"/>
      <c r="DV30" s="645"/>
      <c r="DW30" s="646">
        <v>14.6</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58054</v>
      </c>
      <c r="S31" s="644"/>
      <c r="T31" s="644"/>
      <c r="U31" s="644"/>
      <c r="V31" s="644"/>
      <c r="W31" s="644"/>
      <c r="X31" s="644"/>
      <c r="Y31" s="645"/>
      <c r="Z31" s="703">
        <v>0.7</v>
      </c>
      <c r="AA31" s="703"/>
      <c r="AB31" s="703"/>
      <c r="AC31" s="703"/>
      <c r="AD31" s="704" t="s">
        <v>165</v>
      </c>
      <c r="AE31" s="704"/>
      <c r="AF31" s="704"/>
      <c r="AG31" s="704"/>
      <c r="AH31" s="704"/>
      <c r="AI31" s="704"/>
      <c r="AJ31" s="704"/>
      <c r="AK31" s="704"/>
      <c r="AL31" s="646" t="s">
        <v>165</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98.7</v>
      </c>
      <c r="BH31" s="642"/>
      <c r="BI31" s="642"/>
      <c r="BJ31" s="642"/>
      <c r="BK31" s="642"/>
      <c r="BL31" s="642"/>
      <c r="BM31" s="647">
        <v>97.1</v>
      </c>
      <c r="BN31" s="720"/>
      <c r="BO31" s="720"/>
      <c r="BP31" s="720"/>
      <c r="BQ31" s="681"/>
      <c r="BR31" s="719">
        <v>98.6</v>
      </c>
      <c r="BS31" s="642"/>
      <c r="BT31" s="642"/>
      <c r="BU31" s="642"/>
      <c r="BV31" s="642"/>
      <c r="BW31" s="642"/>
      <c r="BX31" s="647">
        <v>97</v>
      </c>
      <c r="BY31" s="720"/>
      <c r="BZ31" s="720"/>
      <c r="CA31" s="720"/>
      <c r="CB31" s="681"/>
      <c r="CD31" s="727"/>
      <c r="CE31" s="728"/>
      <c r="CF31" s="685" t="s">
        <v>305</v>
      </c>
      <c r="CG31" s="682"/>
      <c r="CH31" s="682"/>
      <c r="CI31" s="682"/>
      <c r="CJ31" s="682"/>
      <c r="CK31" s="682"/>
      <c r="CL31" s="682"/>
      <c r="CM31" s="682"/>
      <c r="CN31" s="682"/>
      <c r="CO31" s="682"/>
      <c r="CP31" s="682"/>
      <c r="CQ31" s="683"/>
      <c r="CR31" s="641">
        <v>68012</v>
      </c>
      <c r="CS31" s="642"/>
      <c r="CT31" s="642"/>
      <c r="CU31" s="642"/>
      <c r="CV31" s="642"/>
      <c r="CW31" s="642"/>
      <c r="CX31" s="642"/>
      <c r="CY31" s="643"/>
      <c r="CZ31" s="646">
        <v>0.9</v>
      </c>
      <c r="DA31" s="675"/>
      <c r="DB31" s="675"/>
      <c r="DC31" s="676"/>
      <c r="DD31" s="649">
        <v>68012</v>
      </c>
      <c r="DE31" s="642"/>
      <c r="DF31" s="642"/>
      <c r="DG31" s="642"/>
      <c r="DH31" s="642"/>
      <c r="DI31" s="642"/>
      <c r="DJ31" s="642"/>
      <c r="DK31" s="643"/>
      <c r="DL31" s="649">
        <v>68012</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45145</v>
      </c>
      <c r="S32" s="644"/>
      <c r="T32" s="644"/>
      <c r="U32" s="644"/>
      <c r="V32" s="644"/>
      <c r="W32" s="644"/>
      <c r="X32" s="644"/>
      <c r="Y32" s="645"/>
      <c r="Z32" s="703">
        <v>0.6</v>
      </c>
      <c r="AA32" s="703"/>
      <c r="AB32" s="703"/>
      <c r="AC32" s="703"/>
      <c r="AD32" s="704" t="s">
        <v>165</v>
      </c>
      <c r="AE32" s="704"/>
      <c r="AF32" s="704"/>
      <c r="AG32" s="704"/>
      <c r="AH32" s="704"/>
      <c r="AI32" s="704"/>
      <c r="AJ32" s="704"/>
      <c r="AK32" s="704"/>
      <c r="AL32" s="646" t="s">
        <v>165</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98.4</v>
      </c>
      <c r="BH32" s="657"/>
      <c r="BI32" s="657"/>
      <c r="BJ32" s="657"/>
      <c r="BK32" s="657"/>
      <c r="BL32" s="657"/>
      <c r="BM32" s="701">
        <v>94.8</v>
      </c>
      <c r="BN32" s="657"/>
      <c r="BO32" s="657"/>
      <c r="BP32" s="657"/>
      <c r="BQ32" s="694"/>
      <c r="BR32" s="718">
        <v>98.2</v>
      </c>
      <c r="BS32" s="657"/>
      <c r="BT32" s="657"/>
      <c r="BU32" s="657"/>
      <c r="BV32" s="657"/>
      <c r="BW32" s="657"/>
      <c r="BX32" s="701">
        <v>94.7</v>
      </c>
      <c r="BY32" s="657"/>
      <c r="BZ32" s="657"/>
      <c r="CA32" s="657"/>
      <c r="CB32" s="694"/>
      <c r="CD32" s="729"/>
      <c r="CE32" s="730"/>
      <c r="CF32" s="685" t="s">
        <v>308</v>
      </c>
      <c r="CG32" s="682"/>
      <c r="CH32" s="682"/>
      <c r="CI32" s="682"/>
      <c r="CJ32" s="682"/>
      <c r="CK32" s="682"/>
      <c r="CL32" s="682"/>
      <c r="CM32" s="682"/>
      <c r="CN32" s="682"/>
      <c r="CO32" s="682"/>
      <c r="CP32" s="682"/>
      <c r="CQ32" s="683"/>
      <c r="CR32" s="641">
        <v>57</v>
      </c>
      <c r="CS32" s="644"/>
      <c r="CT32" s="644"/>
      <c r="CU32" s="644"/>
      <c r="CV32" s="644"/>
      <c r="CW32" s="644"/>
      <c r="CX32" s="644"/>
      <c r="CY32" s="645"/>
      <c r="CZ32" s="646">
        <v>0</v>
      </c>
      <c r="DA32" s="675"/>
      <c r="DB32" s="675"/>
      <c r="DC32" s="676"/>
      <c r="DD32" s="649">
        <v>57</v>
      </c>
      <c r="DE32" s="644"/>
      <c r="DF32" s="644"/>
      <c r="DG32" s="644"/>
      <c r="DH32" s="644"/>
      <c r="DI32" s="644"/>
      <c r="DJ32" s="644"/>
      <c r="DK32" s="645"/>
      <c r="DL32" s="649">
        <v>57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355448</v>
      </c>
      <c r="S33" s="644"/>
      <c r="T33" s="644"/>
      <c r="U33" s="644"/>
      <c r="V33" s="644"/>
      <c r="W33" s="644"/>
      <c r="X33" s="644"/>
      <c r="Y33" s="645"/>
      <c r="Z33" s="703">
        <v>4.5</v>
      </c>
      <c r="AA33" s="703"/>
      <c r="AB33" s="703"/>
      <c r="AC33" s="703"/>
      <c r="AD33" s="704" t="s">
        <v>224</v>
      </c>
      <c r="AE33" s="704"/>
      <c r="AF33" s="704"/>
      <c r="AG33" s="704"/>
      <c r="AH33" s="704"/>
      <c r="AI33" s="704"/>
      <c r="AJ33" s="704"/>
      <c r="AK33" s="704"/>
      <c r="AL33" s="646" t="s">
        <v>165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3750348</v>
      </c>
      <c r="CS33" s="642"/>
      <c r="CT33" s="642"/>
      <c r="CU33" s="642"/>
      <c r="CV33" s="642"/>
      <c r="CW33" s="642"/>
      <c r="CX33" s="642"/>
      <c r="CY33" s="643"/>
      <c r="CZ33" s="646">
        <v>49.7</v>
      </c>
      <c r="DA33" s="675"/>
      <c r="DB33" s="675"/>
      <c r="DC33" s="676"/>
      <c r="DD33" s="649">
        <v>2839573</v>
      </c>
      <c r="DE33" s="642"/>
      <c r="DF33" s="642"/>
      <c r="DG33" s="642"/>
      <c r="DH33" s="642"/>
      <c r="DI33" s="642"/>
      <c r="DJ33" s="642"/>
      <c r="DK33" s="643"/>
      <c r="DL33" s="649">
        <v>1726031</v>
      </c>
      <c r="DM33" s="642"/>
      <c r="DN33" s="642"/>
      <c r="DO33" s="642"/>
      <c r="DP33" s="642"/>
      <c r="DQ33" s="642"/>
      <c r="DR33" s="642"/>
      <c r="DS33" s="642"/>
      <c r="DT33" s="642"/>
      <c r="DU33" s="642"/>
      <c r="DV33" s="643"/>
      <c r="DW33" s="646">
        <v>35.6</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807616</v>
      </c>
      <c r="S34" s="644"/>
      <c r="T34" s="644"/>
      <c r="U34" s="644"/>
      <c r="V34" s="644"/>
      <c r="W34" s="644"/>
      <c r="X34" s="644"/>
      <c r="Y34" s="645"/>
      <c r="Z34" s="703">
        <v>10.199999999999999</v>
      </c>
      <c r="AA34" s="703"/>
      <c r="AB34" s="703"/>
      <c r="AC34" s="703"/>
      <c r="AD34" s="704">
        <v>2443</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1205192</v>
      </c>
      <c r="CS34" s="644"/>
      <c r="CT34" s="644"/>
      <c r="CU34" s="644"/>
      <c r="CV34" s="644"/>
      <c r="CW34" s="644"/>
      <c r="CX34" s="644"/>
      <c r="CY34" s="645"/>
      <c r="CZ34" s="646">
        <v>16</v>
      </c>
      <c r="DA34" s="675"/>
      <c r="DB34" s="675"/>
      <c r="DC34" s="676"/>
      <c r="DD34" s="649">
        <v>991989</v>
      </c>
      <c r="DE34" s="644"/>
      <c r="DF34" s="644"/>
      <c r="DG34" s="644"/>
      <c r="DH34" s="644"/>
      <c r="DI34" s="644"/>
      <c r="DJ34" s="644"/>
      <c r="DK34" s="645"/>
      <c r="DL34" s="649">
        <v>536810</v>
      </c>
      <c r="DM34" s="644"/>
      <c r="DN34" s="644"/>
      <c r="DO34" s="644"/>
      <c r="DP34" s="644"/>
      <c r="DQ34" s="644"/>
      <c r="DR34" s="644"/>
      <c r="DS34" s="644"/>
      <c r="DT34" s="644"/>
      <c r="DU34" s="644"/>
      <c r="DV34" s="645"/>
      <c r="DW34" s="646">
        <v>11.1</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599597</v>
      </c>
      <c r="S35" s="644"/>
      <c r="T35" s="644"/>
      <c r="U35" s="644"/>
      <c r="V35" s="644"/>
      <c r="W35" s="644"/>
      <c r="X35" s="644"/>
      <c r="Y35" s="645"/>
      <c r="Z35" s="703">
        <v>7.6</v>
      </c>
      <c r="AA35" s="703"/>
      <c r="AB35" s="703"/>
      <c r="AC35" s="703"/>
      <c r="AD35" s="704" t="s">
        <v>165</v>
      </c>
      <c r="AE35" s="704"/>
      <c r="AF35" s="704"/>
      <c r="AG35" s="704"/>
      <c r="AH35" s="704"/>
      <c r="AI35" s="704"/>
      <c r="AJ35" s="704"/>
      <c r="AK35" s="704"/>
      <c r="AL35" s="646" t="s">
        <v>165</v>
      </c>
      <c r="AM35" s="647"/>
      <c r="AN35" s="647"/>
      <c r="AO35" s="705"/>
      <c r="AP35" s="214"/>
      <c r="AQ35" s="709" t="s">
        <v>316</v>
      </c>
      <c r="AR35" s="710"/>
      <c r="AS35" s="710"/>
      <c r="AT35" s="710"/>
      <c r="AU35" s="710"/>
      <c r="AV35" s="710"/>
      <c r="AW35" s="710"/>
      <c r="AX35" s="710"/>
      <c r="AY35" s="711"/>
      <c r="AZ35" s="706">
        <v>894394</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14162</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36529</v>
      </c>
      <c r="CS35" s="642"/>
      <c r="CT35" s="642"/>
      <c r="CU35" s="642"/>
      <c r="CV35" s="642"/>
      <c r="CW35" s="642"/>
      <c r="CX35" s="642"/>
      <c r="CY35" s="643"/>
      <c r="CZ35" s="646">
        <v>0.5</v>
      </c>
      <c r="DA35" s="675"/>
      <c r="DB35" s="675"/>
      <c r="DC35" s="676"/>
      <c r="DD35" s="649">
        <v>20785</v>
      </c>
      <c r="DE35" s="642"/>
      <c r="DF35" s="642"/>
      <c r="DG35" s="642"/>
      <c r="DH35" s="642"/>
      <c r="DI35" s="642"/>
      <c r="DJ35" s="642"/>
      <c r="DK35" s="643"/>
      <c r="DL35" s="649">
        <v>20169</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165</v>
      </c>
      <c r="AA36" s="703"/>
      <c r="AB36" s="703"/>
      <c r="AC36" s="703"/>
      <c r="AD36" s="704" t="s">
        <v>224</v>
      </c>
      <c r="AE36" s="704"/>
      <c r="AF36" s="704"/>
      <c r="AG36" s="704"/>
      <c r="AH36" s="704"/>
      <c r="AI36" s="704"/>
      <c r="AJ36" s="704"/>
      <c r="AK36" s="704"/>
      <c r="AL36" s="646" t="s">
        <v>165</v>
      </c>
      <c r="AM36" s="647"/>
      <c r="AN36" s="647"/>
      <c r="AO36" s="705"/>
      <c r="AQ36" s="678" t="s">
        <v>320</v>
      </c>
      <c r="AR36" s="679"/>
      <c r="AS36" s="679"/>
      <c r="AT36" s="679"/>
      <c r="AU36" s="679"/>
      <c r="AV36" s="679"/>
      <c r="AW36" s="679"/>
      <c r="AX36" s="679"/>
      <c r="AY36" s="680"/>
      <c r="AZ36" s="641">
        <v>100000</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10156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1013464</v>
      </c>
      <c r="CS36" s="644"/>
      <c r="CT36" s="644"/>
      <c r="CU36" s="644"/>
      <c r="CV36" s="644"/>
      <c r="CW36" s="644"/>
      <c r="CX36" s="644"/>
      <c r="CY36" s="645"/>
      <c r="CZ36" s="646">
        <v>13.4</v>
      </c>
      <c r="DA36" s="675"/>
      <c r="DB36" s="675"/>
      <c r="DC36" s="676"/>
      <c r="DD36" s="649">
        <v>966570</v>
      </c>
      <c r="DE36" s="644"/>
      <c r="DF36" s="644"/>
      <c r="DG36" s="644"/>
      <c r="DH36" s="644"/>
      <c r="DI36" s="644"/>
      <c r="DJ36" s="644"/>
      <c r="DK36" s="645"/>
      <c r="DL36" s="649">
        <v>540157</v>
      </c>
      <c r="DM36" s="644"/>
      <c r="DN36" s="644"/>
      <c r="DO36" s="644"/>
      <c r="DP36" s="644"/>
      <c r="DQ36" s="644"/>
      <c r="DR36" s="644"/>
      <c r="DS36" s="644"/>
      <c r="DT36" s="644"/>
      <c r="DU36" s="644"/>
      <c r="DV36" s="645"/>
      <c r="DW36" s="646">
        <v>11.1</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311797</v>
      </c>
      <c r="S37" s="644"/>
      <c r="T37" s="644"/>
      <c r="U37" s="644"/>
      <c r="V37" s="644"/>
      <c r="W37" s="644"/>
      <c r="X37" s="644"/>
      <c r="Y37" s="645"/>
      <c r="Z37" s="703">
        <v>3.9</v>
      </c>
      <c r="AA37" s="703"/>
      <c r="AB37" s="703"/>
      <c r="AC37" s="703"/>
      <c r="AD37" s="704" t="s">
        <v>224</v>
      </c>
      <c r="AE37" s="704"/>
      <c r="AF37" s="704"/>
      <c r="AG37" s="704"/>
      <c r="AH37" s="704"/>
      <c r="AI37" s="704"/>
      <c r="AJ37" s="704"/>
      <c r="AK37" s="704"/>
      <c r="AL37" s="646" t="s">
        <v>165</v>
      </c>
      <c r="AM37" s="647"/>
      <c r="AN37" s="647"/>
      <c r="AO37" s="705"/>
      <c r="AQ37" s="678" t="s">
        <v>324</v>
      </c>
      <c r="AR37" s="679"/>
      <c r="AS37" s="679"/>
      <c r="AT37" s="679"/>
      <c r="AU37" s="679"/>
      <c r="AV37" s="679"/>
      <c r="AW37" s="679"/>
      <c r="AX37" s="679"/>
      <c r="AY37" s="680"/>
      <c r="AZ37" s="641">
        <v>8598</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2810</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350202</v>
      </c>
      <c r="CS37" s="642"/>
      <c r="CT37" s="642"/>
      <c r="CU37" s="642"/>
      <c r="CV37" s="642"/>
      <c r="CW37" s="642"/>
      <c r="CX37" s="642"/>
      <c r="CY37" s="643"/>
      <c r="CZ37" s="646">
        <v>4.5999999999999996</v>
      </c>
      <c r="DA37" s="675"/>
      <c r="DB37" s="675"/>
      <c r="DC37" s="676"/>
      <c r="DD37" s="649">
        <v>334609</v>
      </c>
      <c r="DE37" s="642"/>
      <c r="DF37" s="642"/>
      <c r="DG37" s="642"/>
      <c r="DH37" s="642"/>
      <c r="DI37" s="642"/>
      <c r="DJ37" s="642"/>
      <c r="DK37" s="643"/>
      <c r="DL37" s="649">
        <v>330439</v>
      </c>
      <c r="DM37" s="642"/>
      <c r="DN37" s="642"/>
      <c r="DO37" s="642"/>
      <c r="DP37" s="642"/>
      <c r="DQ37" s="642"/>
      <c r="DR37" s="642"/>
      <c r="DS37" s="642"/>
      <c r="DT37" s="642"/>
      <c r="DU37" s="642"/>
      <c r="DV37" s="643"/>
      <c r="DW37" s="646">
        <v>6.8</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7901886</v>
      </c>
      <c r="S38" s="693"/>
      <c r="T38" s="693"/>
      <c r="U38" s="693"/>
      <c r="V38" s="693"/>
      <c r="W38" s="693"/>
      <c r="X38" s="693"/>
      <c r="Y38" s="698"/>
      <c r="Z38" s="699">
        <v>100</v>
      </c>
      <c r="AA38" s="699"/>
      <c r="AB38" s="699"/>
      <c r="AC38" s="699"/>
      <c r="AD38" s="700">
        <v>4539814</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1000</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4350</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793394</v>
      </c>
      <c r="CS38" s="644"/>
      <c r="CT38" s="644"/>
      <c r="CU38" s="644"/>
      <c r="CV38" s="644"/>
      <c r="CW38" s="644"/>
      <c r="CX38" s="644"/>
      <c r="CY38" s="645"/>
      <c r="CZ38" s="646">
        <v>10.5</v>
      </c>
      <c r="DA38" s="675"/>
      <c r="DB38" s="675"/>
      <c r="DC38" s="676"/>
      <c r="DD38" s="649">
        <v>672739</v>
      </c>
      <c r="DE38" s="644"/>
      <c r="DF38" s="644"/>
      <c r="DG38" s="644"/>
      <c r="DH38" s="644"/>
      <c r="DI38" s="644"/>
      <c r="DJ38" s="644"/>
      <c r="DK38" s="645"/>
      <c r="DL38" s="649">
        <v>628895</v>
      </c>
      <c r="DM38" s="644"/>
      <c r="DN38" s="644"/>
      <c r="DO38" s="644"/>
      <c r="DP38" s="644"/>
      <c r="DQ38" s="644"/>
      <c r="DR38" s="644"/>
      <c r="DS38" s="644"/>
      <c r="DT38" s="644"/>
      <c r="DU38" s="644"/>
      <c r="DV38" s="645"/>
      <c r="DW38" s="646">
        <v>13</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165</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97</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188769</v>
      </c>
      <c r="CS39" s="642"/>
      <c r="CT39" s="642"/>
      <c r="CU39" s="642"/>
      <c r="CV39" s="642"/>
      <c r="CW39" s="642"/>
      <c r="CX39" s="642"/>
      <c r="CY39" s="643"/>
      <c r="CZ39" s="646">
        <v>2.5</v>
      </c>
      <c r="DA39" s="675"/>
      <c r="DB39" s="675"/>
      <c r="DC39" s="676"/>
      <c r="DD39" s="649">
        <v>187490</v>
      </c>
      <c r="DE39" s="642"/>
      <c r="DF39" s="642"/>
      <c r="DG39" s="642"/>
      <c r="DH39" s="642"/>
      <c r="DI39" s="642"/>
      <c r="DJ39" s="642"/>
      <c r="DK39" s="643"/>
      <c r="DL39" s="649" t="s">
        <v>165</v>
      </c>
      <c r="DM39" s="642"/>
      <c r="DN39" s="642"/>
      <c r="DO39" s="642"/>
      <c r="DP39" s="642"/>
      <c r="DQ39" s="642"/>
      <c r="DR39" s="642"/>
      <c r="DS39" s="642"/>
      <c r="DT39" s="642"/>
      <c r="DU39" s="642"/>
      <c r="DV39" s="643"/>
      <c r="DW39" s="646" t="s">
        <v>165</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159749</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115</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513000</v>
      </c>
      <c r="CS40" s="644"/>
      <c r="CT40" s="644"/>
      <c r="CU40" s="644"/>
      <c r="CV40" s="644"/>
      <c r="CW40" s="644"/>
      <c r="CX40" s="644"/>
      <c r="CY40" s="645"/>
      <c r="CZ40" s="646">
        <v>6.8</v>
      </c>
      <c r="DA40" s="675"/>
      <c r="DB40" s="675"/>
      <c r="DC40" s="676"/>
      <c r="DD40" s="649" t="s">
        <v>165</v>
      </c>
      <c r="DE40" s="644"/>
      <c r="DF40" s="644"/>
      <c r="DG40" s="644"/>
      <c r="DH40" s="644"/>
      <c r="DI40" s="644"/>
      <c r="DJ40" s="644"/>
      <c r="DK40" s="645"/>
      <c r="DL40" s="649" t="s">
        <v>165</v>
      </c>
      <c r="DM40" s="644"/>
      <c r="DN40" s="644"/>
      <c r="DO40" s="644"/>
      <c r="DP40" s="644"/>
      <c r="DQ40" s="644"/>
      <c r="DR40" s="644"/>
      <c r="DS40" s="644"/>
      <c r="DT40" s="644"/>
      <c r="DU40" s="644"/>
      <c r="DV40" s="645"/>
      <c r="DW40" s="646" t="s">
        <v>166</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625047</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358</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165</v>
      </c>
      <c r="CS41" s="642"/>
      <c r="CT41" s="642"/>
      <c r="CU41" s="642"/>
      <c r="CV41" s="642"/>
      <c r="CW41" s="642"/>
      <c r="CX41" s="642"/>
      <c r="CY41" s="643"/>
      <c r="CZ41" s="646" t="s">
        <v>165</v>
      </c>
      <c r="DA41" s="675"/>
      <c r="DB41" s="675"/>
      <c r="DC41" s="676"/>
      <c r="DD41" s="649" t="s">
        <v>165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775647</v>
      </c>
      <c r="CS42" s="644"/>
      <c r="CT42" s="644"/>
      <c r="CU42" s="644"/>
      <c r="CV42" s="644"/>
      <c r="CW42" s="644"/>
      <c r="CX42" s="644"/>
      <c r="CY42" s="645"/>
      <c r="CZ42" s="646">
        <v>10.3</v>
      </c>
      <c r="DA42" s="647"/>
      <c r="DB42" s="647"/>
      <c r="DC42" s="648"/>
      <c r="DD42" s="649">
        <v>279304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62305</v>
      </c>
      <c r="CS43" s="642"/>
      <c r="CT43" s="642"/>
      <c r="CU43" s="642"/>
      <c r="CV43" s="642"/>
      <c r="CW43" s="642"/>
      <c r="CX43" s="642"/>
      <c r="CY43" s="643"/>
      <c r="CZ43" s="646">
        <v>0.8</v>
      </c>
      <c r="DA43" s="675"/>
      <c r="DB43" s="675"/>
      <c r="DC43" s="676"/>
      <c r="DD43" s="649">
        <v>62305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775647</v>
      </c>
      <c r="CS44" s="644"/>
      <c r="CT44" s="644"/>
      <c r="CU44" s="644"/>
      <c r="CV44" s="644"/>
      <c r="CW44" s="644"/>
      <c r="CX44" s="644"/>
      <c r="CY44" s="645"/>
      <c r="CZ44" s="646">
        <v>10.3</v>
      </c>
      <c r="DA44" s="647"/>
      <c r="DB44" s="647"/>
      <c r="DC44" s="648"/>
      <c r="DD44" s="649">
        <v>279304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450619</v>
      </c>
      <c r="CS45" s="642"/>
      <c r="CT45" s="642"/>
      <c r="CU45" s="642"/>
      <c r="CV45" s="642"/>
      <c r="CW45" s="642"/>
      <c r="CX45" s="642"/>
      <c r="CY45" s="643"/>
      <c r="CZ45" s="646">
        <v>6</v>
      </c>
      <c r="DA45" s="675"/>
      <c r="DB45" s="675"/>
      <c r="DC45" s="676"/>
      <c r="DD45" s="649">
        <v>19238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322028</v>
      </c>
      <c r="CS46" s="644"/>
      <c r="CT46" s="644"/>
      <c r="CU46" s="644"/>
      <c r="CV46" s="644"/>
      <c r="CW46" s="644"/>
      <c r="CX46" s="644"/>
      <c r="CY46" s="645"/>
      <c r="CZ46" s="646">
        <v>4.3</v>
      </c>
      <c r="DA46" s="647"/>
      <c r="DB46" s="647"/>
      <c r="DC46" s="648"/>
      <c r="DD46" s="649">
        <v>257066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t="s">
        <v>165</v>
      </c>
      <c r="CS47" s="642"/>
      <c r="CT47" s="642"/>
      <c r="CU47" s="642"/>
      <c r="CV47" s="642"/>
      <c r="CW47" s="642"/>
      <c r="CX47" s="642"/>
      <c r="CY47" s="643"/>
      <c r="CZ47" s="646" t="s">
        <v>165</v>
      </c>
      <c r="DA47" s="675"/>
      <c r="DB47" s="675"/>
      <c r="DC47" s="676"/>
      <c r="DD47" s="649" t="s">
        <v>165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165</v>
      </c>
      <c r="CS48" s="644"/>
      <c r="CT48" s="644"/>
      <c r="CU48" s="644"/>
      <c r="CV48" s="644"/>
      <c r="CW48" s="644"/>
      <c r="CX48" s="644"/>
      <c r="CY48" s="645"/>
      <c r="CZ48" s="646" t="s">
        <v>165</v>
      </c>
      <c r="DA48" s="647"/>
      <c r="DB48" s="647"/>
      <c r="DC48" s="648"/>
      <c r="DD48" s="649" t="s">
        <v>165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7540956</v>
      </c>
      <c r="CS49" s="657"/>
      <c r="CT49" s="657"/>
      <c r="CU49" s="657"/>
      <c r="CV49" s="657"/>
      <c r="CW49" s="657"/>
      <c r="CX49" s="657"/>
      <c r="CY49" s="658"/>
      <c r="CZ49" s="659">
        <v>100</v>
      </c>
      <c r="DA49" s="660"/>
      <c r="DB49" s="660"/>
      <c r="DC49" s="661"/>
      <c r="DD49" s="662">
        <v>5416478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9QvOpC1uvbgxRHwKqKod1A9U3R4AW5BJNfg9p6z7ijOuxRILl5ezFkBjHY5k6ZWiptrWFyH1vmsgm3IrwUQwwQ==" saltValue="zQkMH29xkhT8yfF1wrjg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7902</v>
      </c>
      <c r="R7" s="1174"/>
      <c r="S7" s="1174"/>
      <c r="T7" s="1174"/>
      <c r="U7" s="1174"/>
      <c r="V7" s="1174">
        <v>7541</v>
      </c>
      <c r="W7" s="1174"/>
      <c r="X7" s="1174"/>
      <c r="Y7" s="1174"/>
      <c r="Z7" s="1174"/>
      <c r="AA7" s="1174">
        <v>361</v>
      </c>
      <c r="AB7" s="1174"/>
      <c r="AC7" s="1174"/>
      <c r="AD7" s="1174"/>
      <c r="AE7" s="1175"/>
      <c r="AF7" s="1176">
        <v>347</v>
      </c>
      <c r="AG7" s="1177"/>
      <c r="AH7" s="1177"/>
      <c r="AI7" s="1177"/>
      <c r="AJ7" s="1178"/>
      <c r="AK7" s="1160">
        <v>45</v>
      </c>
      <c r="AL7" s="1161"/>
      <c r="AM7" s="1161"/>
      <c r="AN7" s="1161"/>
      <c r="AO7" s="1161"/>
      <c r="AP7" s="1161">
        <v>9550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237</v>
      </c>
      <c r="CI7" s="1158"/>
      <c r="CJ7" s="1158"/>
      <c r="CK7" s="1158"/>
      <c r="CL7" s="1159"/>
      <c r="CM7" s="1157">
        <v>-686</v>
      </c>
      <c r="CN7" s="1158"/>
      <c r="CO7" s="1158"/>
      <c r="CP7" s="1158"/>
      <c r="CQ7" s="1159"/>
      <c r="CR7" s="1157">
        <v>10</v>
      </c>
      <c r="CS7" s="1158"/>
      <c r="CT7" s="1158"/>
      <c r="CU7" s="1158"/>
      <c r="CV7" s="1159"/>
      <c r="CW7" s="1157">
        <v>254</v>
      </c>
      <c r="CX7" s="1158"/>
      <c r="CY7" s="1158"/>
      <c r="CZ7" s="1158"/>
      <c r="DA7" s="1159"/>
      <c r="DB7" s="1157" t="s">
        <v>574</v>
      </c>
      <c r="DC7" s="1158"/>
      <c r="DD7" s="1158"/>
      <c r="DE7" s="1158"/>
      <c r="DF7" s="1159"/>
      <c r="DG7" s="1157">
        <v>1563</v>
      </c>
      <c r="DH7" s="1158"/>
      <c r="DI7" s="1158"/>
      <c r="DJ7" s="1158"/>
      <c r="DK7" s="1159"/>
      <c r="DL7" s="1157" t="s">
        <v>574</v>
      </c>
      <c r="DM7" s="1158"/>
      <c r="DN7" s="1158"/>
      <c r="DO7" s="1158"/>
      <c r="DP7" s="1159"/>
      <c r="DQ7" s="1157">
        <v>1331</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1</v>
      </c>
      <c r="CI8" s="1059"/>
      <c r="CJ8" s="1059"/>
      <c r="CK8" s="1059"/>
      <c r="CL8" s="1060"/>
      <c r="CM8" s="1058">
        <v>163</v>
      </c>
      <c r="CN8" s="1059"/>
      <c r="CO8" s="1059"/>
      <c r="CP8" s="1059"/>
      <c r="CQ8" s="1060"/>
      <c r="CR8" s="1058">
        <v>2</v>
      </c>
      <c r="CS8" s="1059"/>
      <c r="CT8" s="1059"/>
      <c r="CU8" s="1059"/>
      <c r="CV8" s="1060"/>
      <c r="CW8" s="1058">
        <v>33</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347</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378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2499</v>
      </c>
      <c r="R28" s="1123"/>
      <c r="S28" s="1123"/>
      <c r="T28" s="1123"/>
      <c r="U28" s="1123"/>
      <c r="V28" s="1123">
        <v>2485</v>
      </c>
      <c r="W28" s="1123"/>
      <c r="X28" s="1123"/>
      <c r="Y28" s="1123"/>
      <c r="Z28" s="1123"/>
      <c r="AA28" s="1123">
        <f>Q28-V28</f>
        <v>14</v>
      </c>
      <c r="AB28" s="1123"/>
      <c r="AC28" s="1123"/>
      <c r="AD28" s="1123"/>
      <c r="AE28" s="1124"/>
      <c r="AF28" s="1125">
        <v>14</v>
      </c>
      <c r="AG28" s="1123"/>
      <c r="AH28" s="1123"/>
      <c r="AI28" s="1123"/>
      <c r="AJ28" s="1126"/>
      <c r="AK28" s="1127">
        <v>166</v>
      </c>
      <c r="AL28" s="1115"/>
      <c r="AM28" s="1115"/>
      <c r="AN28" s="1115"/>
      <c r="AO28" s="1115"/>
      <c r="AP28" s="1115" t="s">
        <v>514</v>
      </c>
      <c r="AQ28" s="1115"/>
      <c r="AR28" s="1115"/>
      <c r="AS28" s="1115"/>
      <c r="AT28" s="1115"/>
      <c r="AU28" s="1115" t="s">
        <v>514</v>
      </c>
      <c r="AV28" s="1115"/>
      <c r="AW28" s="1115"/>
      <c r="AX28" s="1115"/>
      <c r="AY28" s="1115"/>
      <c r="AZ28" s="1116" t="s">
        <v>514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352</v>
      </c>
      <c r="R29" s="1113"/>
      <c r="S29" s="1113"/>
      <c r="T29" s="1113"/>
      <c r="U29" s="1113"/>
      <c r="V29" s="1113">
        <v>351</v>
      </c>
      <c r="W29" s="1113"/>
      <c r="X29" s="1113"/>
      <c r="Y29" s="1113"/>
      <c r="Z29" s="1113"/>
      <c r="AA29" s="1113">
        <f t="shared" ref="AA29:AA35" si="0">Q29-V29</f>
        <v>1</v>
      </c>
      <c r="AB29" s="1113"/>
      <c r="AC29" s="1113"/>
      <c r="AD29" s="1113"/>
      <c r="AE29" s="1114"/>
      <c r="AF29" s="1088">
        <v>1</v>
      </c>
      <c r="AG29" s="1089"/>
      <c r="AH29" s="1089"/>
      <c r="AI29" s="1089"/>
      <c r="AJ29" s="1090"/>
      <c r="AK29" s="1049">
        <v>75</v>
      </c>
      <c r="AL29" s="1040"/>
      <c r="AM29" s="1040"/>
      <c r="AN29" s="1040"/>
      <c r="AO29" s="1040"/>
      <c r="AP29" s="1040" t="s">
        <v>514</v>
      </c>
      <c r="AQ29" s="1040"/>
      <c r="AR29" s="1040"/>
      <c r="AS29" s="1040"/>
      <c r="AT29" s="1040"/>
      <c r="AU29" s="1040" t="s">
        <v>514</v>
      </c>
      <c r="AV29" s="1040"/>
      <c r="AW29" s="1040"/>
      <c r="AX29" s="1040"/>
      <c r="AY29" s="1040"/>
      <c r="AZ29" s="1111" t="s">
        <v>514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222</v>
      </c>
      <c r="R30" s="1113"/>
      <c r="S30" s="1113"/>
      <c r="T30" s="1113"/>
      <c r="U30" s="1113"/>
      <c r="V30" s="1113">
        <v>222</v>
      </c>
      <c r="W30" s="1113"/>
      <c r="X30" s="1113"/>
      <c r="Y30" s="1113"/>
      <c r="Z30" s="1113"/>
      <c r="AA30" s="1113">
        <f t="shared" si="0"/>
        <v>0</v>
      </c>
      <c r="AB30" s="1113"/>
      <c r="AC30" s="1113"/>
      <c r="AD30" s="1113"/>
      <c r="AE30" s="1114"/>
      <c r="AF30" s="1088" t="s">
        <v>392</v>
      </c>
      <c r="AG30" s="1089"/>
      <c r="AH30" s="1089"/>
      <c r="AI30" s="1089"/>
      <c r="AJ30" s="1090"/>
      <c r="AK30" s="1049">
        <v>9</v>
      </c>
      <c r="AL30" s="1040"/>
      <c r="AM30" s="1040"/>
      <c r="AN30" s="1040"/>
      <c r="AO30" s="1040"/>
      <c r="AP30" s="1040" t="s">
        <v>514</v>
      </c>
      <c r="AQ30" s="1040"/>
      <c r="AR30" s="1040"/>
      <c r="AS30" s="1040"/>
      <c r="AT30" s="1040"/>
      <c r="AU30" s="1040" t="s">
        <v>514</v>
      </c>
      <c r="AV30" s="1040"/>
      <c r="AW30" s="1040"/>
      <c r="AX30" s="1040"/>
      <c r="AY30" s="1040"/>
      <c r="AZ30" s="1111" t="s">
        <v>514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7</v>
      </c>
      <c r="R31" s="1113"/>
      <c r="S31" s="1113"/>
      <c r="T31" s="1113"/>
      <c r="U31" s="1113"/>
      <c r="V31" s="1113">
        <v>6</v>
      </c>
      <c r="W31" s="1113"/>
      <c r="X31" s="1113"/>
      <c r="Y31" s="1113"/>
      <c r="Z31" s="1113"/>
      <c r="AA31" s="1113">
        <f t="shared" si="0"/>
        <v>1</v>
      </c>
      <c r="AB31" s="1113"/>
      <c r="AC31" s="1113"/>
      <c r="AD31" s="1113"/>
      <c r="AE31" s="1114"/>
      <c r="AF31" s="1088">
        <v>1</v>
      </c>
      <c r="AG31" s="1089"/>
      <c r="AH31" s="1089"/>
      <c r="AI31" s="1089"/>
      <c r="AJ31" s="1090"/>
      <c r="AK31" s="1049" t="s">
        <v>514</v>
      </c>
      <c r="AL31" s="1040"/>
      <c r="AM31" s="1040"/>
      <c r="AN31" s="1040"/>
      <c r="AO31" s="1040"/>
      <c r="AP31" s="1040" t="s">
        <v>514</v>
      </c>
      <c r="AQ31" s="1040"/>
      <c r="AR31" s="1040"/>
      <c r="AS31" s="1040"/>
      <c r="AT31" s="1040"/>
      <c r="AU31" s="1040" t="s">
        <v>514</v>
      </c>
      <c r="AV31" s="1040"/>
      <c r="AW31" s="1040"/>
      <c r="AX31" s="1040"/>
      <c r="AY31" s="1040"/>
      <c r="AZ31" s="1111" t="s">
        <v>514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18</v>
      </c>
      <c r="R32" s="1113"/>
      <c r="S32" s="1113"/>
      <c r="T32" s="1113"/>
      <c r="U32" s="1113"/>
      <c r="V32" s="1113">
        <v>7</v>
      </c>
      <c r="W32" s="1113"/>
      <c r="X32" s="1113"/>
      <c r="Y32" s="1113"/>
      <c r="Z32" s="1113"/>
      <c r="AA32" s="1113">
        <f t="shared" si="0"/>
        <v>11</v>
      </c>
      <c r="AB32" s="1113"/>
      <c r="AC32" s="1113"/>
      <c r="AD32" s="1113"/>
      <c r="AE32" s="1114"/>
      <c r="AF32" s="1088">
        <v>11</v>
      </c>
      <c r="AG32" s="1089"/>
      <c r="AH32" s="1089"/>
      <c r="AI32" s="1089"/>
      <c r="AJ32" s="1090"/>
      <c r="AK32" s="1049" t="s">
        <v>514</v>
      </c>
      <c r="AL32" s="1040"/>
      <c r="AM32" s="1040"/>
      <c r="AN32" s="1040"/>
      <c r="AO32" s="1040"/>
      <c r="AP32" s="1040" t="s">
        <v>514</v>
      </c>
      <c r="AQ32" s="1040"/>
      <c r="AR32" s="1040"/>
      <c r="AS32" s="1040"/>
      <c r="AT32" s="1040"/>
      <c r="AU32" s="1040" t="s">
        <v>514</v>
      </c>
      <c r="AV32" s="1040"/>
      <c r="AW32" s="1040"/>
      <c r="AX32" s="1040"/>
      <c r="AY32" s="1040"/>
      <c r="AZ32" s="1111" t="s">
        <v>514</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237</v>
      </c>
      <c r="R33" s="1113"/>
      <c r="S33" s="1113"/>
      <c r="T33" s="1113"/>
      <c r="U33" s="1113"/>
      <c r="V33" s="1113">
        <v>246</v>
      </c>
      <c r="W33" s="1113"/>
      <c r="X33" s="1113"/>
      <c r="Y33" s="1113"/>
      <c r="Z33" s="1113"/>
      <c r="AA33" s="1113">
        <f t="shared" si="0"/>
        <v>-9</v>
      </c>
      <c r="AB33" s="1113"/>
      <c r="AC33" s="1113"/>
      <c r="AD33" s="1113"/>
      <c r="AE33" s="1114"/>
      <c r="AF33" s="1088">
        <v>318</v>
      </c>
      <c r="AG33" s="1089"/>
      <c r="AH33" s="1089"/>
      <c r="AI33" s="1089"/>
      <c r="AJ33" s="1090"/>
      <c r="AK33" s="1049">
        <v>1</v>
      </c>
      <c r="AL33" s="1040"/>
      <c r="AM33" s="1040"/>
      <c r="AN33" s="1040"/>
      <c r="AO33" s="1040"/>
      <c r="AP33" s="1040">
        <v>1200</v>
      </c>
      <c r="AQ33" s="1040"/>
      <c r="AR33" s="1040"/>
      <c r="AS33" s="1040"/>
      <c r="AT33" s="1040"/>
      <c r="AU33" s="1040" t="s">
        <v>514</v>
      </c>
      <c r="AV33" s="1040"/>
      <c r="AW33" s="1040"/>
      <c r="AX33" s="1040"/>
      <c r="AY33" s="1040"/>
      <c r="AZ33" s="1111" t="s">
        <v>514</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397</v>
      </c>
      <c r="C34" s="1107"/>
      <c r="D34" s="1107"/>
      <c r="E34" s="1107"/>
      <c r="F34" s="1107"/>
      <c r="G34" s="1107"/>
      <c r="H34" s="1107"/>
      <c r="I34" s="1107"/>
      <c r="J34" s="1107"/>
      <c r="K34" s="1107"/>
      <c r="L34" s="1107"/>
      <c r="M34" s="1107"/>
      <c r="N34" s="1107"/>
      <c r="O34" s="1107"/>
      <c r="P34" s="1108"/>
      <c r="Q34" s="1112">
        <v>556</v>
      </c>
      <c r="R34" s="1113"/>
      <c r="S34" s="1113"/>
      <c r="T34" s="1113"/>
      <c r="U34" s="1113"/>
      <c r="V34" s="1113">
        <v>553</v>
      </c>
      <c r="W34" s="1113"/>
      <c r="X34" s="1113"/>
      <c r="Y34" s="1113"/>
      <c r="Z34" s="1113"/>
      <c r="AA34" s="1113">
        <f t="shared" si="0"/>
        <v>3</v>
      </c>
      <c r="AB34" s="1113"/>
      <c r="AC34" s="1113"/>
      <c r="AD34" s="1113"/>
      <c r="AE34" s="1114"/>
      <c r="AF34" s="1088">
        <v>150</v>
      </c>
      <c r="AG34" s="1089"/>
      <c r="AH34" s="1089"/>
      <c r="AI34" s="1089"/>
      <c r="AJ34" s="1090"/>
      <c r="AK34" s="1049">
        <v>100</v>
      </c>
      <c r="AL34" s="1040"/>
      <c r="AM34" s="1040"/>
      <c r="AN34" s="1040"/>
      <c r="AO34" s="1040"/>
      <c r="AP34" s="1040">
        <v>1749</v>
      </c>
      <c r="AQ34" s="1040"/>
      <c r="AR34" s="1040"/>
      <c r="AS34" s="1040"/>
      <c r="AT34" s="1040"/>
      <c r="AU34" s="1040">
        <v>525</v>
      </c>
      <c r="AV34" s="1040"/>
      <c r="AW34" s="1040"/>
      <c r="AX34" s="1040"/>
      <c r="AY34" s="1040"/>
      <c r="AZ34" s="1111" t="s">
        <v>514</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399</v>
      </c>
      <c r="C35" s="1107"/>
      <c r="D35" s="1107"/>
      <c r="E35" s="1107"/>
      <c r="F35" s="1107"/>
      <c r="G35" s="1107"/>
      <c r="H35" s="1107"/>
      <c r="I35" s="1107"/>
      <c r="J35" s="1107"/>
      <c r="K35" s="1107"/>
      <c r="L35" s="1107"/>
      <c r="M35" s="1107"/>
      <c r="N35" s="1107"/>
      <c r="O35" s="1107"/>
      <c r="P35" s="1108"/>
      <c r="Q35" s="1112">
        <v>471</v>
      </c>
      <c r="R35" s="1113"/>
      <c r="S35" s="1113"/>
      <c r="T35" s="1113"/>
      <c r="U35" s="1113"/>
      <c r="V35" s="1113">
        <v>423</v>
      </c>
      <c r="W35" s="1113"/>
      <c r="X35" s="1113"/>
      <c r="Y35" s="1113"/>
      <c r="Z35" s="1113"/>
      <c r="AA35" s="1113">
        <f t="shared" si="0"/>
        <v>48</v>
      </c>
      <c r="AB35" s="1113"/>
      <c r="AC35" s="1113"/>
      <c r="AD35" s="1113"/>
      <c r="AE35" s="1114"/>
      <c r="AF35" s="1088">
        <v>48</v>
      </c>
      <c r="AG35" s="1089"/>
      <c r="AH35" s="1089"/>
      <c r="AI35" s="1089"/>
      <c r="AJ35" s="1090"/>
      <c r="AK35" s="1049" t="s">
        <v>514</v>
      </c>
      <c r="AL35" s="1040"/>
      <c r="AM35" s="1040"/>
      <c r="AN35" s="1040"/>
      <c r="AO35" s="1040"/>
      <c r="AP35" s="1040">
        <v>352</v>
      </c>
      <c r="AQ35" s="1040"/>
      <c r="AR35" s="1040"/>
      <c r="AS35" s="1040"/>
      <c r="AT35" s="1040"/>
      <c r="AU35" s="1040" t="s">
        <v>514</v>
      </c>
      <c r="AV35" s="1040"/>
      <c r="AW35" s="1040"/>
      <c r="AX35" s="1040"/>
      <c r="AY35" s="1040"/>
      <c r="AZ35" s="1111" t="s">
        <v>514</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543</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386</v>
      </c>
      <c r="AQ66" s="1071"/>
      <c r="AR66" s="1071"/>
      <c r="AS66" s="1071"/>
      <c r="AT66" s="1072"/>
      <c r="AU66" s="1070" t="s">
        <v>411</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575</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286</v>
      </c>
      <c r="R69" s="1040"/>
      <c r="S69" s="1040"/>
      <c r="T69" s="1040"/>
      <c r="U69" s="1040"/>
      <c r="V69" s="1040">
        <v>219</v>
      </c>
      <c r="W69" s="1040"/>
      <c r="X69" s="1040"/>
      <c r="Y69" s="1040"/>
      <c r="Z69" s="1040"/>
      <c r="AA69" s="1040">
        <v>67</v>
      </c>
      <c r="AB69" s="1040"/>
      <c r="AC69" s="1040"/>
      <c r="AD69" s="1040"/>
      <c r="AE69" s="1040"/>
      <c r="AF69" s="1040">
        <v>67</v>
      </c>
      <c r="AG69" s="1040"/>
      <c r="AH69" s="1040"/>
      <c r="AI69" s="1040"/>
      <c r="AJ69" s="1040"/>
      <c r="AK69" s="1040" t="s">
        <v>514</v>
      </c>
      <c r="AL69" s="1040"/>
      <c r="AM69" s="1040"/>
      <c r="AN69" s="1040"/>
      <c r="AO69" s="1040"/>
      <c r="AP69" s="1040" t="s">
        <v>598</v>
      </c>
      <c r="AQ69" s="1040"/>
      <c r="AR69" s="1040"/>
      <c r="AS69" s="1040"/>
      <c r="AT69" s="1040"/>
      <c r="AU69" s="1040" t="s">
        <v>598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430</v>
      </c>
      <c r="R70" s="1040"/>
      <c r="S70" s="1040"/>
      <c r="T70" s="1040"/>
      <c r="U70" s="1040"/>
      <c r="V70" s="1040">
        <v>406</v>
      </c>
      <c r="W70" s="1040"/>
      <c r="X70" s="1040"/>
      <c r="Y70" s="1040"/>
      <c r="Z70" s="1040"/>
      <c r="AA70" s="1040">
        <v>24</v>
      </c>
      <c r="AB70" s="1040"/>
      <c r="AC70" s="1040"/>
      <c r="AD70" s="1040"/>
      <c r="AE70" s="1040"/>
      <c r="AF70" s="1040">
        <v>25</v>
      </c>
      <c r="AG70" s="1040"/>
      <c r="AH70" s="1040"/>
      <c r="AI70" s="1040"/>
      <c r="AJ70" s="1040"/>
      <c r="AK70" s="1040" t="s">
        <v>514</v>
      </c>
      <c r="AL70" s="1040"/>
      <c r="AM70" s="1040"/>
      <c r="AN70" s="1040"/>
      <c r="AO70" s="1040"/>
      <c r="AP70" s="1040">
        <v>172</v>
      </c>
      <c r="AQ70" s="1040"/>
      <c r="AR70" s="1040"/>
      <c r="AS70" s="1040"/>
      <c r="AT70" s="1040"/>
      <c r="AU70" s="1040">
        <v>20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19192</v>
      </c>
      <c r="R71" s="1040"/>
      <c r="S71" s="1040"/>
      <c r="T71" s="1040"/>
      <c r="U71" s="1040"/>
      <c r="V71" s="1040">
        <v>18557</v>
      </c>
      <c r="W71" s="1040"/>
      <c r="X71" s="1040"/>
      <c r="Y71" s="1040"/>
      <c r="Z71" s="1040"/>
      <c r="AA71" s="1040">
        <v>635</v>
      </c>
      <c r="AB71" s="1040"/>
      <c r="AC71" s="1040"/>
      <c r="AD71" s="1040"/>
      <c r="AE71" s="1040"/>
      <c r="AF71" s="1040">
        <v>635</v>
      </c>
      <c r="AG71" s="1040"/>
      <c r="AH71" s="1040"/>
      <c r="AI71" s="1040"/>
      <c r="AJ71" s="1040"/>
      <c r="AK71" s="1040">
        <v>15</v>
      </c>
      <c r="AL71" s="1040"/>
      <c r="AM71" s="1040"/>
      <c r="AN71" s="1040"/>
      <c r="AO71" s="1040"/>
      <c r="AP71" s="1040" t="s">
        <v>598</v>
      </c>
      <c r="AQ71" s="1040"/>
      <c r="AR71" s="1040"/>
      <c r="AS71" s="1040"/>
      <c r="AT71" s="1040"/>
      <c r="AU71" s="1040" t="s">
        <v>598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2487</v>
      </c>
      <c r="R72" s="1040"/>
      <c r="S72" s="1040"/>
      <c r="T72" s="1040"/>
      <c r="U72" s="1040"/>
      <c r="V72" s="1040">
        <v>2271</v>
      </c>
      <c r="W72" s="1040"/>
      <c r="X72" s="1040"/>
      <c r="Y72" s="1040"/>
      <c r="Z72" s="1040"/>
      <c r="AA72" s="1040">
        <v>216</v>
      </c>
      <c r="AB72" s="1040"/>
      <c r="AC72" s="1040"/>
      <c r="AD72" s="1040"/>
      <c r="AE72" s="1040"/>
      <c r="AF72" s="1040">
        <v>216</v>
      </c>
      <c r="AG72" s="1040"/>
      <c r="AH72" s="1040"/>
      <c r="AI72" s="1040"/>
      <c r="AJ72" s="1040"/>
      <c r="AK72" s="1040" t="s">
        <v>514</v>
      </c>
      <c r="AL72" s="1040"/>
      <c r="AM72" s="1040"/>
      <c r="AN72" s="1040"/>
      <c r="AO72" s="1040"/>
      <c r="AP72" s="1040">
        <v>979</v>
      </c>
      <c r="AQ72" s="1040"/>
      <c r="AR72" s="1040"/>
      <c r="AS72" s="1040"/>
      <c r="AT72" s="1040"/>
      <c r="AU72" s="1040">
        <v>113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580</v>
      </c>
      <c r="C73" s="1044"/>
      <c r="D73" s="1044"/>
      <c r="E73" s="1044"/>
      <c r="F73" s="1044"/>
      <c r="G73" s="1044"/>
      <c r="H73" s="1044"/>
      <c r="I73" s="1044"/>
      <c r="J73" s="1044"/>
      <c r="K73" s="1044"/>
      <c r="L73" s="1044"/>
      <c r="M73" s="1044"/>
      <c r="N73" s="1044"/>
      <c r="O73" s="1044"/>
      <c r="P73" s="1045"/>
      <c r="Q73" s="1046">
        <v>21</v>
      </c>
      <c r="R73" s="1040"/>
      <c r="S73" s="1040"/>
      <c r="T73" s="1040"/>
      <c r="U73" s="1040"/>
      <c r="V73" s="1040">
        <v>13</v>
      </c>
      <c r="W73" s="1040"/>
      <c r="X73" s="1040"/>
      <c r="Y73" s="1040"/>
      <c r="Z73" s="1040"/>
      <c r="AA73" s="1040">
        <v>8</v>
      </c>
      <c r="AB73" s="1040"/>
      <c r="AC73" s="1040"/>
      <c r="AD73" s="1040"/>
      <c r="AE73" s="1040"/>
      <c r="AF73" s="1040">
        <v>8</v>
      </c>
      <c r="AG73" s="1040"/>
      <c r="AH73" s="1040"/>
      <c r="AI73" s="1040"/>
      <c r="AJ73" s="1040"/>
      <c r="AK73" s="1040" t="s">
        <v>514</v>
      </c>
      <c r="AL73" s="1040"/>
      <c r="AM73" s="1040"/>
      <c r="AN73" s="1040"/>
      <c r="AO73" s="1040"/>
      <c r="AP73" s="1040" t="s">
        <v>598</v>
      </c>
      <c r="AQ73" s="1040"/>
      <c r="AR73" s="1040"/>
      <c r="AS73" s="1040"/>
      <c r="AT73" s="1040"/>
      <c r="AU73" s="1040" t="s">
        <v>598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581</v>
      </c>
      <c r="C74" s="1044"/>
      <c r="D74" s="1044"/>
      <c r="E74" s="1044"/>
      <c r="F74" s="1044"/>
      <c r="G74" s="1044"/>
      <c r="H74" s="1044"/>
      <c r="I74" s="1044"/>
      <c r="J74" s="1044"/>
      <c r="K74" s="1044"/>
      <c r="L74" s="1044"/>
      <c r="M74" s="1044"/>
      <c r="N74" s="1044"/>
      <c r="O74" s="1044"/>
      <c r="P74" s="1045"/>
      <c r="Q74" s="1046">
        <v>1092</v>
      </c>
      <c r="R74" s="1040"/>
      <c r="S74" s="1040"/>
      <c r="T74" s="1040"/>
      <c r="U74" s="1040"/>
      <c r="V74" s="1040">
        <v>1062</v>
      </c>
      <c r="W74" s="1040"/>
      <c r="X74" s="1040"/>
      <c r="Y74" s="1040"/>
      <c r="Z74" s="1040"/>
      <c r="AA74" s="1040">
        <v>30</v>
      </c>
      <c r="AB74" s="1040"/>
      <c r="AC74" s="1040"/>
      <c r="AD74" s="1040"/>
      <c r="AE74" s="1040"/>
      <c r="AF74" s="1040">
        <v>30</v>
      </c>
      <c r="AG74" s="1040"/>
      <c r="AH74" s="1040"/>
      <c r="AI74" s="1040"/>
      <c r="AJ74" s="1040"/>
      <c r="AK74" s="1040">
        <v>175</v>
      </c>
      <c r="AL74" s="1040"/>
      <c r="AM74" s="1040"/>
      <c r="AN74" s="1040"/>
      <c r="AO74" s="1040"/>
      <c r="AP74" s="1040" t="s">
        <v>598</v>
      </c>
      <c r="AQ74" s="1040"/>
      <c r="AR74" s="1040"/>
      <c r="AS74" s="1040"/>
      <c r="AT74" s="1040"/>
      <c r="AU74" s="1040" t="s">
        <v>598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582</v>
      </c>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583</v>
      </c>
      <c r="C76" s="1044"/>
      <c r="D76" s="1044"/>
      <c r="E76" s="1044"/>
      <c r="F76" s="1044"/>
      <c r="G76" s="1044"/>
      <c r="H76" s="1044"/>
      <c r="I76" s="1044"/>
      <c r="J76" s="1044"/>
      <c r="K76" s="1044"/>
      <c r="L76" s="1044"/>
      <c r="M76" s="1044"/>
      <c r="N76" s="1044"/>
      <c r="O76" s="1044"/>
      <c r="P76" s="1045"/>
      <c r="Q76" s="1047">
        <v>1698</v>
      </c>
      <c r="R76" s="1048"/>
      <c r="S76" s="1048"/>
      <c r="T76" s="1048"/>
      <c r="U76" s="1049"/>
      <c r="V76" s="1050">
        <v>1630</v>
      </c>
      <c r="W76" s="1048"/>
      <c r="X76" s="1048"/>
      <c r="Y76" s="1048"/>
      <c r="Z76" s="1049"/>
      <c r="AA76" s="1050">
        <v>68</v>
      </c>
      <c r="AB76" s="1048"/>
      <c r="AC76" s="1048"/>
      <c r="AD76" s="1048"/>
      <c r="AE76" s="1049"/>
      <c r="AF76" s="1050">
        <v>68</v>
      </c>
      <c r="AG76" s="1048"/>
      <c r="AH76" s="1048"/>
      <c r="AI76" s="1048"/>
      <c r="AJ76" s="1049"/>
      <c r="AK76" s="1050">
        <v>124</v>
      </c>
      <c r="AL76" s="1048"/>
      <c r="AM76" s="1048"/>
      <c r="AN76" s="1048"/>
      <c r="AO76" s="1049"/>
      <c r="AP76" s="1050" t="s">
        <v>598</v>
      </c>
      <c r="AQ76" s="1048"/>
      <c r="AR76" s="1048"/>
      <c r="AS76" s="1048"/>
      <c r="AT76" s="1049"/>
      <c r="AU76" s="1050" t="s">
        <v>598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584</v>
      </c>
      <c r="C77" s="1044"/>
      <c r="D77" s="1044"/>
      <c r="E77" s="1044"/>
      <c r="F77" s="1044"/>
      <c r="G77" s="1044"/>
      <c r="H77" s="1044"/>
      <c r="I77" s="1044"/>
      <c r="J77" s="1044"/>
      <c r="K77" s="1044"/>
      <c r="L77" s="1044"/>
      <c r="M77" s="1044"/>
      <c r="N77" s="1044"/>
      <c r="O77" s="1044"/>
      <c r="P77" s="1045"/>
      <c r="Q77" s="1047">
        <v>281118</v>
      </c>
      <c r="R77" s="1048"/>
      <c r="S77" s="1048"/>
      <c r="T77" s="1048"/>
      <c r="U77" s="1049"/>
      <c r="V77" s="1050">
        <v>268079</v>
      </c>
      <c r="W77" s="1048"/>
      <c r="X77" s="1048"/>
      <c r="Y77" s="1048"/>
      <c r="Z77" s="1049"/>
      <c r="AA77" s="1050">
        <v>13039</v>
      </c>
      <c r="AB77" s="1048"/>
      <c r="AC77" s="1048"/>
      <c r="AD77" s="1048"/>
      <c r="AE77" s="1049"/>
      <c r="AF77" s="1050">
        <v>13039</v>
      </c>
      <c r="AG77" s="1048"/>
      <c r="AH77" s="1048"/>
      <c r="AI77" s="1048"/>
      <c r="AJ77" s="1049"/>
      <c r="AK77" s="1050">
        <v>1356</v>
      </c>
      <c r="AL77" s="1048"/>
      <c r="AM77" s="1048"/>
      <c r="AN77" s="1048"/>
      <c r="AO77" s="1049"/>
      <c r="AP77" s="1050" t="s">
        <v>598</v>
      </c>
      <c r="AQ77" s="1048"/>
      <c r="AR77" s="1048"/>
      <c r="AS77" s="1048"/>
      <c r="AT77" s="1049"/>
      <c r="AU77" s="1050" t="s">
        <v>598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585</v>
      </c>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583</v>
      </c>
      <c r="C79" s="1044"/>
      <c r="D79" s="1044"/>
      <c r="E79" s="1044"/>
      <c r="F79" s="1044"/>
      <c r="G79" s="1044"/>
      <c r="H79" s="1044"/>
      <c r="I79" s="1044"/>
      <c r="J79" s="1044"/>
      <c r="K79" s="1044"/>
      <c r="L79" s="1044"/>
      <c r="M79" s="1044"/>
      <c r="N79" s="1044"/>
      <c r="O79" s="1044"/>
      <c r="P79" s="1045"/>
      <c r="Q79" s="1046">
        <v>6639</v>
      </c>
      <c r="R79" s="1040"/>
      <c r="S79" s="1040"/>
      <c r="T79" s="1040"/>
      <c r="U79" s="1040"/>
      <c r="V79" s="1040">
        <v>5898</v>
      </c>
      <c r="W79" s="1040"/>
      <c r="X79" s="1040"/>
      <c r="Y79" s="1040"/>
      <c r="Z79" s="1040"/>
      <c r="AA79" s="1040">
        <v>740</v>
      </c>
      <c r="AB79" s="1040"/>
      <c r="AC79" s="1040"/>
      <c r="AD79" s="1040"/>
      <c r="AE79" s="1040"/>
      <c r="AF79" s="1040">
        <v>741</v>
      </c>
      <c r="AG79" s="1040"/>
      <c r="AH79" s="1040"/>
      <c r="AI79" s="1040"/>
      <c r="AJ79" s="1040"/>
      <c r="AK79" s="1040">
        <v>258</v>
      </c>
      <c r="AL79" s="1040"/>
      <c r="AM79" s="1040"/>
      <c r="AN79" s="1040"/>
      <c r="AO79" s="1040"/>
      <c r="AP79" s="1040" t="s">
        <v>598</v>
      </c>
      <c r="AQ79" s="1040"/>
      <c r="AR79" s="1040"/>
      <c r="AS79" s="1040"/>
      <c r="AT79" s="1040"/>
      <c r="AU79" s="1040" t="s">
        <v>598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586</v>
      </c>
      <c r="C80" s="1044"/>
      <c r="D80" s="1044"/>
      <c r="E80" s="1044"/>
      <c r="F80" s="1044"/>
      <c r="G80" s="1044"/>
      <c r="H80" s="1044"/>
      <c r="I80" s="1044"/>
      <c r="J80" s="1044"/>
      <c r="K80" s="1044"/>
      <c r="L80" s="1044"/>
      <c r="M80" s="1044"/>
      <c r="N80" s="1044"/>
      <c r="O80" s="1044"/>
      <c r="P80" s="1045"/>
      <c r="Q80" s="1046">
        <v>14</v>
      </c>
      <c r="R80" s="1040"/>
      <c r="S80" s="1040"/>
      <c r="T80" s="1040"/>
      <c r="U80" s="1040"/>
      <c r="V80" s="1040">
        <v>12</v>
      </c>
      <c r="W80" s="1040"/>
      <c r="X80" s="1040"/>
      <c r="Y80" s="1040"/>
      <c r="Z80" s="1040"/>
      <c r="AA80" s="1040">
        <v>2</v>
      </c>
      <c r="AB80" s="1040"/>
      <c r="AC80" s="1040"/>
      <c r="AD80" s="1040"/>
      <c r="AE80" s="1040"/>
      <c r="AF80" s="1040">
        <v>2</v>
      </c>
      <c r="AG80" s="1040"/>
      <c r="AH80" s="1040"/>
      <c r="AI80" s="1040"/>
      <c r="AJ80" s="1040"/>
      <c r="AK80" s="1040">
        <v>9</v>
      </c>
      <c r="AL80" s="1040"/>
      <c r="AM80" s="1040"/>
      <c r="AN80" s="1040"/>
      <c r="AO80" s="1040"/>
      <c r="AP80" s="1040" t="s">
        <v>598</v>
      </c>
      <c r="AQ80" s="1040"/>
      <c r="AR80" s="1040"/>
      <c r="AS80" s="1040"/>
      <c r="AT80" s="1040"/>
      <c r="AU80" s="1040" t="s">
        <v>598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587</v>
      </c>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583</v>
      </c>
      <c r="C82" s="1044"/>
      <c r="D82" s="1044"/>
      <c r="E82" s="1044"/>
      <c r="F82" s="1044"/>
      <c r="G82" s="1044"/>
      <c r="H82" s="1044"/>
      <c r="I82" s="1044"/>
      <c r="J82" s="1044"/>
      <c r="K82" s="1044"/>
      <c r="L82" s="1044"/>
      <c r="M82" s="1044"/>
      <c r="N82" s="1044"/>
      <c r="O82" s="1044"/>
      <c r="P82" s="1045"/>
      <c r="Q82" s="1046">
        <v>7</v>
      </c>
      <c r="R82" s="1040"/>
      <c r="S82" s="1040"/>
      <c r="T82" s="1040"/>
      <c r="U82" s="1040"/>
      <c r="V82" s="1040">
        <v>7</v>
      </c>
      <c r="W82" s="1040"/>
      <c r="X82" s="1040"/>
      <c r="Y82" s="1040"/>
      <c r="Z82" s="1040"/>
      <c r="AA82" s="1040" t="s">
        <v>574</v>
      </c>
      <c r="AB82" s="1040"/>
      <c r="AC82" s="1040"/>
      <c r="AD82" s="1040"/>
      <c r="AE82" s="1040"/>
      <c r="AF82" s="1040" t="s">
        <v>574</v>
      </c>
      <c r="AG82" s="1040"/>
      <c r="AH82" s="1040"/>
      <c r="AI82" s="1040"/>
      <c r="AJ82" s="1040"/>
      <c r="AK82" s="1040" t="s">
        <v>597</v>
      </c>
      <c r="AL82" s="1040"/>
      <c r="AM82" s="1040"/>
      <c r="AN82" s="1040"/>
      <c r="AO82" s="1040"/>
      <c r="AP82" s="1040" t="s">
        <v>598</v>
      </c>
      <c r="AQ82" s="1040"/>
      <c r="AR82" s="1040"/>
      <c r="AS82" s="1040"/>
      <c r="AT82" s="1040"/>
      <c r="AU82" s="1040" t="s">
        <v>598</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588</v>
      </c>
      <c r="C83" s="1044"/>
      <c r="D83" s="1044"/>
      <c r="E83" s="1044"/>
      <c r="F83" s="1044"/>
      <c r="G83" s="1044"/>
      <c r="H83" s="1044"/>
      <c r="I83" s="1044"/>
      <c r="J83" s="1044"/>
      <c r="K83" s="1044"/>
      <c r="L83" s="1044"/>
      <c r="M83" s="1044"/>
      <c r="N83" s="1044"/>
      <c r="O83" s="1044"/>
      <c r="P83" s="1045"/>
      <c r="Q83" s="1046">
        <v>130</v>
      </c>
      <c r="R83" s="1040"/>
      <c r="S83" s="1040"/>
      <c r="T83" s="1040"/>
      <c r="U83" s="1040"/>
      <c r="V83" s="1040">
        <v>130</v>
      </c>
      <c r="W83" s="1040"/>
      <c r="X83" s="1040"/>
      <c r="Y83" s="1040"/>
      <c r="Z83" s="1040"/>
      <c r="AA83" s="1040" t="s">
        <v>574</v>
      </c>
      <c r="AB83" s="1040"/>
      <c r="AC83" s="1040"/>
      <c r="AD83" s="1040"/>
      <c r="AE83" s="1040"/>
      <c r="AF83" s="1040" t="s">
        <v>574</v>
      </c>
      <c r="AG83" s="1040"/>
      <c r="AH83" s="1040"/>
      <c r="AI83" s="1040"/>
      <c r="AJ83" s="1040"/>
      <c r="AK83" s="1040" t="s">
        <v>598</v>
      </c>
      <c r="AL83" s="1040"/>
      <c r="AM83" s="1040"/>
      <c r="AN83" s="1040"/>
      <c r="AO83" s="1040"/>
      <c r="AP83" s="1040">
        <v>422</v>
      </c>
      <c r="AQ83" s="1040"/>
      <c r="AR83" s="1040"/>
      <c r="AS83" s="1040"/>
      <c r="AT83" s="1040"/>
      <c r="AU83" s="1040">
        <v>123</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589</v>
      </c>
      <c r="C84" s="1044"/>
      <c r="D84" s="1044"/>
      <c r="E84" s="1044"/>
      <c r="F84" s="1044"/>
      <c r="G84" s="1044"/>
      <c r="H84" s="1044"/>
      <c r="I84" s="1044"/>
      <c r="J84" s="1044"/>
      <c r="K84" s="1044"/>
      <c r="L84" s="1044"/>
      <c r="M84" s="1044"/>
      <c r="N84" s="1044"/>
      <c r="O84" s="1044"/>
      <c r="P84" s="1045"/>
      <c r="Q84" s="1046">
        <v>194</v>
      </c>
      <c r="R84" s="1040"/>
      <c r="S84" s="1040"/>
      <c r="T84" s="1040"/>
      <c r="U84" s="1040"/>
      <c r="V84" s="1040">
        <v>185</v>
      </c>
      <c r="W84" s="1040"/>
      <c r="X84" s="1040"/>
      <c r="Y84" s="1040"/>
      <c r="Z84" s="1040"/>
      <c r="AA84" s="1040">
        <v>8</v>
      </c>
      <c r="AB84" s="1040"/>
      <c r="AC84" s="1040"/>
      <c r="AD84" s="1040"/>
      <c r="AE84" s="1040"/>
      <c r="AF84" s="1040">
        <v>8</v>
      </c>
      <c r="AG84" s="1040"/>
      <c r="AH84" s="1040"/>
      <c r="AI84" s="1040"/>
      <c r="AJ84" s="1040"/>
      <c r="AK84" s="1040">
        <v>0</v>
      </c>
      <c r="AL84" s="1040"/>
      <c r="AM84" s="1040"/>
      <c r="AN84" s="1040"/>
      <c r="AO84" s="1040"/>
      <c r="AP84" s="1040" t="s">
        <v>598</v>
      </c>
      <c r="AQ84" s="1040"/>
      <c r="AR84" s="1040"/>
      <c r="AS84" s="1040"/>
      <c r="AT84" s="1040"/>
      <c r="AU84" s="1040" t="s">
        <v>598</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590</v>
      </c>
      <c r="C85" s="1044"/>
      <c r="D85" s="1044"/>
      <c r="E85" s="1044"/>
      <c r="F85" s="1044"/>
      <c r="G85" s="1044"/>
      <c r="H85" s="1044"/>
      <c r="I85" s="1044"/>
      <c r="J85" s="1044"/>
      <c r="K85" s="1044"/>
      <c r="L85" s="1044"/>
      <c r="M85" s="1044"/>
      <c r="N85" s="1044"/>
      <c r="O85" s="1044"/>
      <c r="P85" s="1045"/>
      <c r="Q85" s="1046">
        <v>503</v>
      </c>
      <c r="R85" s="1040"/>
      <c r="S85" s="1040"/>
      <c r="T85" s="1040"/>
      <c r="U85" s="1040"/>
      <c r="V85" s="1040">
        <v>503</v>
      </c>
      <c r="W85" s="1040"/>
      <c r="X85" s="1040"/>
      <c r="Y85" s="1040"/>
      <c r="Z85" s="1040"/>
      <c r="AA85" s="1040">
        <v>0</v>
      </c>
      <c r="AB85" s="1040"/>
      <c r="AC85" s="1040"/>
      <c r="AD85" s="1040"/>
      <c r="AE85" s="1040"/>
      <c r="AF85" s="1040" t="s">
        <v>574</v>
      </c>
      <c r="AG85" s="1040"/>
      <c r="AH85" s="1040"/>
      <c r="AI85" s="1040"/>
      <c r="AJ85" s="1040"/>
      <c r="AK85" s="1040">
        <v>0</v>
      </c>
      <c r="AL85" s="1040"/>
      <c r="AM85" s="1040"/>
      <c r="AN85" s="1040"/>
      <c r="AO85" s="1040"/>
      <c r="AP85" s="1040">
        <v>4711</v>
      </c>
      <c r="AQ85" s="1040"/>
      <c r="AR85" s="1040"/>
      <c r="AS85" s="1040"/>
      <c r="AT85" s="1040"/>
      <c r="AU85" s="1040">
        <v>880</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t="s">
        <v>591</v>
      </c>
      <c r="C86" s="1044"/>
      <c r="D86" s="1044"/>
      <c r="E86" s="1044"/>
      <c r="F86" s="1044"/>
      <c r="G86" s="1044"/>
      <c r="H86" s="1044"/>
      <c r="I86" s="1044"/>
      <c r="J86" s="1044"/>
      <c r="K86" s="1044"/>
      <c r="L86" s="1044"/>
      <c r="M86" s="1044"/>
      <c r="N86" s="1044"/>
      <c r="O86" s="1044"/>
      <c r="P86" s="1045"/>
      <c r="Q86" s="1046">
        <v>9</v>
      </c>
      <c r="R86" s="1040"/>
      <c r="S86" s="1040"/>
      <c r="T86" s="1040"/>
      <c r="U86" s="1040"/>
      <c r="V86" s="1040">
        <v>5</v>
      </c>
      <c r="W86" s="1040"/>
      <c r="X86" s="1040"/>
      <c r="Y86" s="1040"/>
      <c r="Z86" s="1040"/>
      <c r="AA86" s="1040">
        <v>4</v>
      </c>
      <c r="AB86" s="1040"/>
      <c r="AC86" s="1040"/>
      <c r="AD86" s="1040"/>
      <c r="AE86" s="1040"/>
      <c r="AF86" s="1040">
        <v>4</v>
      </c>
      <c r="AG86" s="1040"/>
      <c r="AH86" s="1040"/>
      <c r="AI86" s="1040"/>
      <c r="AJ86" s="1040"/>
      <c r="AK86" s="1040">
        <v>0</v>
      </c>
      <c r="AL86" s="1040"/>
      <c r="AM86" s="1040"/>
      <c r="AN86" s="1040"/>
      <c r="AO86" s="1040"/>
      <c r="AP86" s="1040" t="s">
        <v>598</v>
      </c>
      <c r="AQ86" s="1040"/>
      <c r="AR86" s="1040"/>
      <c r="AS86" s="1040"/>
      <c r="AT86" s="1040"/>
      <c r="AU86" s="1040" t="s">
        <v>598</v>
      </c>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296</v>
      </c>
      <c r="AG109" s="963"/>
      <c r="AH109" s="963"/>
      <c r="AI109" s="963"/>
      <c r="AJ109" s="964"/>
      <c r="AK109" s="965" t="s">
        <v>295</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296</v>
      </c>
      <c r="BW109" s="963"/>
      <c r="BX109" s="963"/>
      <c r="BY109" s="963"/>
      <c r="BZ109" s="964"/>
      <c r="CA109" s="965" t="s">
        <v>295</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296</v>
      </c>
      <c r="DM109" s="963"/>
      <c r="DN109" s="963"/>
      <c r="DO109" s="963"/>
      <c r="DP109" s="964"/>
      <c r="DQ109" s="965" t="s">
        <v>295</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643659</v>
      </c>
      <c r="AB110" s="956"/>
      <c r="AC110" s="956"/>
      <c r="AD110" s="956"/>
      <c r="AE110" s="957"/>
      <c r="AF110" s="958">
        <v>717215</v>
      </c>
      <c r="AG110" s="956"/>
      <c r="AH110" s="956"/>
      <c r="AI110" s="956"/>
      <c r="AJ110" s="957"/>
      <c r="AK110" s="958">
        <v>776835</v>
      </c>
      <c r="AL110" s="956"/>
      <c r="AM110" s="956"/>
      <c r="AN110" s="956"/>
      <c r="AO110" s="957"/>
      <c r="AP110" s="959">
        <v>18.600000000000001</v>
      </c>
      <c r="AQ110" s="960"/>
      <c r="AR110" s="960"/>
      <c r="AS110" s="960"/>
      <c r="AT110" s="961"/>
      <c r="AU110" s="995" t="s">
        <v>64</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9512707</v>
      </c>
      <c r="BR110" s="903"/>
      <c r="BS110" s="903"/>
      <c r="BT110" s="903"/>
      <c r="BU110" s="903"/>
      <c r="BV110" s="903">
        <v>9659093</v>
      </c>
      <c r="BW110" s="903"/>
      <c r="BX110" s="903"/>
      <c r="BY110" s="903"/>
      <c r="BZ110" s="903"/>
      <c r="CA110" s="903">
        <v>9549867</v>
      </c>
      <c r="CB110" s="903"/>
      <c r="CC110" s="903"/>
      <c r="CD110" s="903"/>
      <c r="CE110" s="903"/>
      <c r="CF110" s="927">
        <v>229.1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428</v>
      </c>
      <c r="AG111" s="984"/>
      <c r="AH111" s="984"/>
      <c r="AI111" s="984"/>
      <c r="AJ111" s="985"/>
      <c r="AK111" s="986" t="s">
        <v>431</v>
      </c>
      <c r="AL111" s="984"/>
      <c r="AM111" s="984"/>
      <c r="AN111" s="984"/>
      <c r="AO111" s="985"/>
      <c r="AP111" s="987" t="s">
        <v>428</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378</v>
      </c>
      <c r="BR111" s="875"/>
      <c r="BS111" s="875"/>
      <c r="BT111" s="875"/>
      <c r="BU111" s="875"/>
      <c r="BV111" s="875" t="s">
        <v>433</v>
      </c>
      <c r="BW111" s="875"/>
      <c r="BX111" s="875"/>
      <c r="BY111" s="875"/>
      <c r="BZ111" s="875"/>
      <c r="CA111" s="875" t="s">
        <v>431</v>
      </c>
      <c r="CB111" s="875"/>
      <c r="CC111" s="875"/>
      <c r="CD111" s="875"/>
      <c r="CE111" s="875"/>
      <c r="CF111" s="936" t="s">
        <v>428</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433</v>
      </c>
      <c r="DR111" s="875"/>
      <c r="DS111" s="875"/>
      <c r="DT111" s="875"/>
      <c r="DU111" s="875"/>
      <c r="DV111" s="852" t="s">
        <v>378</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428</v>
      </c>
      <c r="AG112" s="838"/>
      <c r="AH112" s="838"/>
      <c r="AI112" s="838"/>
      <c r="AJ112" s="839"/>
      <c r="AK112" s="840" t="s">
        <v>431</v>
      </c>
      <c r="AL112" s="838"/>
      <c r="AM112" s="838"/>
      <c r="AN112" s="838"/>
      <c r="AO112" s="839"/>
      <c r="AP112" s="885" t="s">
        <v>430</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633184</v>
      </c>
      <c r="BR112" s="875"/>
      <c r="BS112" s="875"/>
      <c r="BT112" s="875"/>
      <c r="BU112" s="875"/>
      <c r="BV112" s="875">
        <v>544379</v>
      </c>
      <c r="BW112" s="875"/>
      <c r="BX112" s="875"/>
      <c r="BY112" s="875"/>
      <c r="BZ112" s="875"/>
      <c r="CA112" s="875">
        <v>524592</v>
      </c>
      <c r="CB112" s="875"/>
      <c r="CC112" s="875"/>
      <c r="CD112" s="875"/>
      <c r="CE112" s="875"/>
      <c r="CF112" s="936">
        <v>12.6</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431</v>
      </c>
      <c r="DM112" s="875"/>
      <c r="DN112" s="875"/>
      <c r="DO112" s="875"/>
      <c r="DP112" s="875"/>
      <c r="DQ112" s="875" t="s">
        <v>433</v>
      </c>
      <c r="DR112" s="875"/>
      <c r="DS112" s="875"/>
      <c r="DT112" s="875"/>
      <c r="DU112" s="875"/>
      <c r="DV112" s="852" t="s">
        <v>431</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82352</v>
      </c>
      <c r="AB113" s="984"/>
      <c r="AC113" s="984"/>
      <c r="AD113" s="984"/>
      <c r="AE113" s="985"/>
      <c r="AF113" s="986">
        <v>98036</v>
      </c>
      <c r="AG113" s="984"/>
      <c r="AH113" s="984"/>
      <c r="AI113" s="984"/>
      <c r="AJ113" s="985"/>
      <c r="AK113" s="986">
        <v>80761</v>
      </c>
      <c r="AL113" s="984"/>
      <c r="AM113" s="984"/>
      <c r="AN113" s="984"/>
      <c r="AO113" s="985"/>
      <c r="AP113" s="987">
        <v>1.9</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938030</v>
      </c>
      <c r="BR113" s="875"/>
      <c r="BS113" s="875"/>
      <c r="BT113" s="875"/>
      <c r="BU113" s="875"/>
      <c r="BV113" s="875">
        <v>1177167</v>
      </c>
      <c r="BW113" s="875"/>
      <c r="BX113" s="875"/>
      <c r="BY113" s="875"/>
      <c r="BZ113" s="875"/>
      <c r="CA113" s="875">
        <v>1135593</v>
      </c>
      <c r="CB113" s="875"/>
      <c r="CC113" s="875"/>
      <c r="CD113" s="875"/>
      <c r="CE113" s="875"/>
      <c r="CF113" s="936">
        <v>27.2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442</v>
      </c>
      <c r="DH113" s="838"/>
      <c r="DI113" s="838"/>
      <c r="DJ113" s="838"/>
      <c r="DK113" s="839"/>
      <c r="DL113" s="840" t="s">
        <v>431</v>
      </c>
      <c r="DM113" s="838"/>
      <c r="DN113" s="838"/>
      <c r="DO113" s="838"/>
      <c r="DP113" s="839"/>
      <c r="DQ113" s="840" t="s">
        <v>443</v>
      </c>
      <c r="DR113" s="838"/>
      <c r="DS113" s="838"/>
      <c r="DT113" s="838"/>
      <c r="DU113" s="839"/>
      <c r="DV113" s="885" t="s">
        <v>378</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52771</v>
      </c>
      <c r="AB114" s="838"/>
      <c r="AC114" s="838"/>
      <c r="AD114" s="838"/>
      <c r="AE114" s="839"/>
      <c r="AF114" s="840">
        <v>39278</v>
      </c>
      <c r="AG114" s="838"/>
      <c r="AH114" s="838"/>
      <c r="AI114" s="838"/>
      <c r="AJ114" s="839"/>
      <c r="AK114" s="840">
        <v>44931</v>
      </c>
      <c r="AL114" s="838"/>
      <c r="AM114" s="838"/>
      <c r="AN114" s="838"/>
      <c r="AO114" s="839"/>
      <c r="AP114" s="885">
        <v>1.1000000000000001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1628947</v>
      </c>
      <c r="BR114" s="875"/>
      <c r="BS114" s="875"/>
      <c r="BT114" s="875"/>
      <c r="BU114" s="875"/>
      <c r="BV114" s="875">
        <v>1579326</v>
      </c>
      <c r="BW114" s="875"/>
      <c r="BX114" s="875"/>
      <c r="BY114" s="875"/>
      <c r="BZ114" s="875"/>
      <c r="CA114" s="875">
        <v>1545499</v>
      </c>
      <c r="CB114" s="875"/>
      <c r="CC114" s="875"/>
      <c r="CD114" s="875"/>
      <c r="CE114" s="875"/>
      <c r="CF114" s="936">
        <v>37.1</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428</v>
      </c>
      <c r="DH114" s="838"/>
      <c r="DI114" s="838"/>
      <c r="DJ114" s="838"/>
      <c r="DK114" s="839"/>
      <c r="DL114" s="840" t="s">
        <v>443</v>
      </c>
      <c r="DM114" s="838"/>
      <c r="DN114" s="838"/>
      <c r="DO114" s="838"/>
      <c r="DP114" s="839"/>
      <c r="DQ114" s="840" t="s">
        <v>431</v>
      </c>
      <c r="DR114" s="838"/>
      <c r="DS114" s="838"/>
      <c r="DT114" s="838"/>
      <c r="DU114" s="839"/>
      <c r="DV114" s="885" t="s">
        <v>430</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431</v>
      </c>
      <c r="AB115" s="984"/>
      <c r="AC115" s="984"/>
      <c r="AD115" s="984"/>
      <c r="AE115" s="985"/>
      <c r="AF115" s="986" t="s">
        <v>442</v>
      </c>
      <c r="AG115" s="984"/>
      <c r="AH115" s="984"/>
      <c r="AI115" s="984"/>
      <c r="AJ115" s="985"/>
      <c r="AK115" s="986" t="s">
        <v>433</v>
      </c>
      <c r="AL115" s="984"/>
      <c r="AM115" s="984"/>
      <c r="AN115" s="984"/>
      <c r="AO115" s="985"/>
      <c r="AP115" s="987" t="s">
        <v>433</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1984233</v>
      </c>
      <c r="BR115" s="875"/>
      <c r="BS115" s="875"/>
      <c r="BT115" s="875"/>
      <c r="BU115" s="875"/>
      <c r="BV115" s="875">
        <v>1578344</v>
      </c>
      <c r="BW115" s="875"/>
      <c r="BX115" s="875"/>
      <c r="BY115" s="875"/>
      <c r="BZ115" s="875"/>
      <c r="CA115" s="875">
        <v>1331173</v>
      </c>
      <c r="CB115" s="875"/>
      <c r="CC115" s="875"/>
      <c r="CD115" s="875"/>
      <c r="CE115" s="875"/>
      <c r="CF115" s="936">
        <v>31.9</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442</v>
      </c>
      <c r="DH115" s="838"/>
      <c r="DI115" s="838"/>
      <c r="DJ115" s="838"/>
      <c r="DK115" s="839"/>
      <c r="DL115" s="840" t="s">
        <v>428</v>
      </c>
      <c r="DM115" s="838"/>
      <c r="DN115" s="838"/>
      <c r="DO115" s="838"/>
      <c r="DP115" s="839"/>
      <c r="DQ115" s="840" t="s">
        <v>428</v>
      </c>
      <c r="DR115" s="838"/>
      <c r="DS115" s="838"/>
      <c r="DT115" s="838"/>
      <c r="DU115" s="839"/>
      <c r="DV115" s="885" t="s">
        <v>428</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v>33</v>
      </c>
      <c r="AG116" s="838"/>
      <c r="AH116" s="838"/>
      <c r="AI116" s="838"/>
      <c r="AJ116" s="839"/>
      <c r="AK116" s="840">
        <v>11</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430</v>
      </c>
      <c r="BW116" s="875"/>
      <c r="BX116" s="875"/>
      <c r="BY116" s="875"/>
      <c r="BZ116" s="875"/>
      <c r="CA116" s="875" t="s">
        <v>443</v>
      </c>
      <c r="CB116" s="875"/>
      <c r="CC116" s="875"/>
      <c r="CD116" s="875"/>
      <c r="CE116" s="875"/>
      <c r="CF116" s="936" t="s">
        <v>378</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431</v>
      </c>
      <c r="DM116" s="838"/>
      <c r="DN116" s="838"/>
      <c r="DO116" s="838"/>
      <c r="DP116" s="839"/>
      <c r="DQ116" s="840" t="s">
        <v>431</v>
      </c>
      <c r="DR116" s="838"/>
      <c r="DS116" s="838"/>
      <c r="DT116" s="838"/>
      <c r="DU116" s="839"/>
      <c r="DV116" s="885" t="s">
        <v>443</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778782</v>
      </c>
      <c r="AB117" s="970"/>
      <c r="AC117" s="970"/>
      <c r="AD117" s="970"/>
      <c r="AE117" s="971"/>
      <c r="AF117" s="972">
        <v>854562</v>
      </c>
      <c r="AG117" s="970"/>
      <c r="AH117" s="970"/>
      <c r="AI117" s="970"/>
      <c r="AJ117" s="971"/>
      <c r="AK117" s="972">
        <v>902538</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378</v>
      </c>
      <c r="BR117" s="875"/>
      <c r="BS117" s="875"/>
      <c r="BT117" s="875"/>
      <c r="BU117" s="875"/>
      <c r="BV117" s="875" t="s">
        <v>378</v>
      </c>
      <c r="BW117" s="875"/>
      <c r="BX117" s="875"/>
      <c r="BY117" s="875"/>
      <c r="BZ117" s="875"/>
      <c r="CA117" s="875" t="s">
        <v>378</v>
      </c>
      <c r="CB117" s="875"/>
      <c r="CC117" s="875"/>
      <c r="CD117" s="875"/>
      <c r="CE117" s="875"/>
      <c r="CF117" s="936" t="s">
        <v>430</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378</v>
      </c>
      <c r="DM117" s="838"/>
      <c r="DN117" s="838"/>
      <c r="DO117" s="838"/>
      <c r="DP117" s="839"/>
      <c r="DQ117" s="840" t="s">
        <v>442</v>
      </c>
      <c r="DR117" s="838"/>
      <c r="DS117" s="838"/>
      <c r="DT117" s="838"/>
      <c r="DU117" s="839"/>
      <c r="DV117" s="885" t="s">
        <v>378</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296</v>
      </c>
      <c r="AG118" s="963"/>
      <c r="AH118" s="963"/>
      <c r="AI118" s="963"/>
      <c r="AJ118" s="964"/>
      <c r="AK118" s="965" t="s">
        <v>295</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442</v>
      </c>
      <c r="BW118" s="906"/>
      <c r="BX118" s="906"/>
      <c r="BY118" s="906"/>
      <c r="BZ118" s="906"/>
      <c r="CA118" s="906" t="s">
        <v>442</v>
      </c>
      <c r="CB118" s="906"/>
      <c r="CC118" s="906"/>
      <c r="CD118" s="906"/>
      <c r="CE118" s="906"/>
      <c r="CF118" s="936" t="s">
        <v>378</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442</v>
      </c>
      <c r="DH118" s="838"/>
      <c r="DI118" s="838"/>
      <c r="DJ118" s="838"/>
      <c r="DK118" s="839"/>
      <c r="DL118" s="840" t="s">
        <v>442</v>
      </c>
      <c r="DM118" s="838"/>
      <c r="DN118" s="838"/>
      <c r="DO118" s="838"/>
      <c r="DP118" s="839"/>
      <c r="DQ118" s="840" t="s">
        <v>378</v>
      </c>
      <c r="DR118" s="838"/>
      <c r="DS118" s="838"/>
      <c r="DT118" s="838"/>
      <c r="DU118" s="839"/>
      <c r="DV118" s="885" t="s">
        <v>378</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378</v>
      </c>
      <c r="AB119" s="956"/>
      <c r="AC119" s="956"/>
      <c r="AD119" s="956"/>
      <c r="AE119" s="957"/>
      <c r="AF119" s="958" t="s">
        <v>378</v>
      </c>
      <c r="AG119" s="956"/>
      <c r="AH119" s="956"/>
      <c r="AI119" s="956"/>
      <c r="AJ119" s="957"/>
      <c r="AK119" s="958" t="s">
        <v>378</v>
      </c>
      <c r="AL119" s="956"/>
      <c r="AM119" s="956"/>
      <c r="AN119" s="956"/>
      <c r="AO119" s="957"/>
      <c r="AP119" s="959" t="s">
        <v>442</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458</v>
      </c>
      <c r="BP119" s="939"/>
      <c r="BQ119" s="943">
        <v>14697101</v>
      </c>
      <c r="BR119" s="906"/>
      <c r="BS119" s="906"/>
      <c r="BT119" s="906"/>
      <c r="BU119" s="906"/>
      <c r="BV119" s="906">
        <v>14538309</v>
      </c>
      <c r="BW119" s="906"/>
      <c r="BX119" s="906"/>
      <c r="BY119" s="906"/>
      <c r="BZ119" s="906"/>
      <c r="CA119" s="906">
        <v>14086724</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460</v>
      </c>
      <c r="DH119" s="821"/>
      <c r="DI119" s="821"/>
      <c r="DJ119" s="821"/>
      <c r="DK119" s="822"/>
      <c r="DL119" s="823" t="s">
        <v>431</v>
      </c>
      <c r="DM119" s="821"/>
      <c r="DN119" s="821"/>
      <c r="DO119" s="821"/>
      <c r="DP119" s="822"/>
      <c r="DQ119" s="823" t="s">
        <v>165</v>
      </c>
      <c r="DR119" s="821"/>
      <c r="DS119" s="821"/>
      <c r="DT119" s="821"/>
      <c r="DU119" s="822"/>
      <c r="DV119" s="909" t="s">
        <v>431</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392</v>
      </c>
      <c r="AG120" s="838"/>
      <c r="AH120" s="838"/>
      <c r="AI120" s="838"/>
      <c r="AJ120" s="839"/>
      <c r="AK120" s="840" t="s">
        <v>165</v>
      </c>
      <c r="AL120" s="838"/>
      <c r="AM120" s="838"/>
      <c r="AN120" s="838"/>
      <c r="AO120" s="839"/>
      <c r="AP120" s="885" t="s">
        <v>165</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2117822</v>
      </c>
      <c r="BR120" s="903"/>
      <c r="BS120" s="903"/>
      <c r="BT120" s="903"/>
      <c r="BU120" s="903"/>
      <c r="BV120" s="903">
        <v>2200814</v>
      </c>
      <c r="BW120" s="903"/>
      <c r="BX120" s="903"/>
      <c r="BY120" s="903"/>
      <c r="BZ120" s="903"/>
      <c r="CA120" s="903">
        <v>2371994</v>
      </c>
      <c r="CB120" s="903"/>
      <c r="CC120" s="903"/>
      <c r="CD120" s="903"/>
      <c r="CE120" s="903"/>
      <c r="CF120" s="927">
        <v>56.9</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633184</v>
      </c>
      <c r="DH120" s="903"/>
      <c r="DI120" s="903"/>
      <c r="DJ120" s="903"/>
      <c r="DK120" s="903"/>
      <c r="DL120" s="903">
        <v>544379</v>
      </c>
      <c r="DM120" s="903"/>
      <c r="DN120" s="903"/>
      <c r="DO120" s="903"/>
      <c r="DP120" s="903"/>
      <c r="DQ120" s="903">
        <v>524592</v>
      </c>
      <c r="DR120" s="903"/>
      <c r="DS120" s="903"/>
      <c r="DT120" s="903"/>
      <c r="DU120" s="903"/>
      <c r="DV120" s="904">
        <v>12.6</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392</v>
      </c>
      <c r="AG121" s="838"/>
      <c r="AH121" s="838"/>
      <c r="AI121" s="838"/>
      <c r="AJ121" s="839"/>
      <c r="AK121" s="840" t="s">
        <v>466</v>
      </c>
      <c r="AL121" s="838"/>
      <c r="AM121" s="838"/>
      <c r="AN121" s="838"/>
      <c r="AO121" s="839"/>
      <c r="AP121" s="885" t="s">
        <v>467</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656420</v>
      </c>
      <c r="BR121" s="875"/>
      <c r="BS121" s="875"/>
      <c r="BT121" s="875"/>
      <c r="BU121" s="875"/>
      <c r="BV121" s="875">
        <v>1070698</v>
      </c>
      <c r="BW121" s="875"/>
      <c r="BX121" s="875"/>
      <c r="BY121" s="875"/>
      <c r="BZ121" s="875"/>
      <c r="CA121" s="875">
        <v>1051220</v>
      </c>
      <c r="CB121" s="875"/>
      <c r="CC121" s="875"/>
      <c r="CD121" s="875"/>
      <c r="CE121" s="875"/>
      <c r="CF121" s="936">
        <v>25.2</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t="s">
        <v>165</v>
      </c>
      <c r="DH121" s="875"/>
      <c r="DI121" s="875"/>
      <c r="DJ121" s="875"/>
      <c r="DK121" s="875"/>
      <c r="DL121" s="875" t="s">
        <v>467</v>
      </c>
      <c r="DM121" s="875"/>
      <c r="DN121" s="875"/>
      <c r="DO121" s="875"/>
      <c r="DP121" s="875"/>
      <c r="DQ121" s="875" t="s">
        <v>431</v>
      </c>
      <c r="DR121" s="875"/>
      <c r="DS121" s="875"/>
      <c r="DT121" s="875"/>
      <c r="DU121" s="875"/>
      <c r="DV121" s="852" t="s">
        <v>392</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470</v>
      </c>
      <c r="AB122" s="838"/>
      <c r="AC122" s="838"/>
      <c r="AD122" s="838"/>
      <c r="AE122" s="839"/>
      <c r="AF122" s="840" t="s">
        <v>471</v>
      </c>
      <c r="AG122" s="838"/>
      <c r="AH122" s="838"/>
      <c r="AI122" s="838"/>
      <c r="AJ122" s="839"/>
      <c r="AK122" s="840" t="s">
        <v>431</v>
      </c>
      <c r="AL122" s="838"/>
      <c r="AM122" s="838"/>
      <c r="AN122" s="838"/>
      <c r="AO122" s="839"/>
      <c r="AP122" s="885" t="s">
        <v>431</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7348986</v>
      </c>
      <c r="BR122" s="906"/>
      <c r="BS122" s="906"/>
      <c r="BT122" s="906"/>
      <c r="BU122" s="906"/>
      <c r="BV122" s="906">
        <v>7328473</v>
      </c>
      <c r="BW122" s="906"/>
      <c r="BX122" s="906"/>
      <c r="BY122" s="906"/>
      <c r="BZ122" s="906"/>
      <c r="CA122" s="906">
        <v>7283961</v>
      </c>
      <c r="CB122" s="906"/>
      <c r="CC122" s="906"/>
      <c r="CD122" s="906"/>
      <c r="CE122" s="906"/>
      <c r="CF122" s="907">
        <v>174.8</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t="s">
        <v>165</v>
      </c>
      <c r="DH122" s="875"/>
      <c r="DI122" s="875"/>
      <c r="DJ122" s="875"/>
      <c r="DK122" s="875"/>
      <c r="DL122" s="875" t="s">
        <v>467</v>
      </c>
      <c r="DM122" s="875"/>
      <c r="DN122" s="875"/>
      <c r="DO122" s="875"/>
      <c r="DP122" s="875"/>
      <c r="DQ122" s="875" t="s">
        <v>165</v>
      </c>
      <c r="DR122" s="875"/>
      <c r="DS122" s="875"/>
      <c r="DT122" s="875"/>
      <c r="DU122" s="875"/>
      <c r="DV122" s="852" t="s">
        <v>431</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165</v>
      </c>
      <c r="AB123" s="838"/>
      <c r="AC123" s="838"/>
      <c r="AD123" s="838"/>
      <c r="AE123" s="839"/>
      <c r="AF123" s="840" t="s">
        <v>165</v>
      </c>
      <c r="AG123" s="838"/>
      <c r="AH123" s="838"/>
      <c r="AI123" s="838"/>
      <c r="AJ123" s="839"/>
      <c r="AK123" s="840" t="s">
        <v>392</v>
      </c>
      <c r="AL123" s="838"/>
      <c r="AM123" s="838"/>
      <c r="AN123" s="838"/>
      <c r="AO123" s="839"/>
      <c r="AP123" s="885" t="s">
        <v>431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474</v>
      </c>
      <c r="BP123" s="939"/>
      <c r="BQ123" s="893">
        <v>10123228</v>
      </c>
      <c r="BR123" s="894"/>
      <c r="BS123" s="894"/>
      <c r="BT123" s="894"/>
      <c r="BU123" s="894"/>
      <c r="BV123" s="894">
        <v>10599985</v>
      </c>
      <c r="BW123" s="894"/>
      <c r="BX123" s="894"/>
      <c r="BY123" s="894"/>
      <c r="BZ123" s="894"/>
      <c r="CA123" s="894">
        <v>10707175</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431</v>
      </c>
      <c r="DH123" s="838"/>
      <c r="DI123" s="838"/>
      <c r="DJ123" s="838"/>
      <c r="DK123" s="839"/>
      <c r="DL123" s="840" t="s">
        <v>460</v>
      </c>
      <c r="DM123" s="838"/>
      <c r="DN123" s="838"/>
      <c r="DO123" s="838"/>
      <c r="DP123" s="839"/>
      <c r="DQ123" s="840" t="s">
        <v>476</v>
      </c>
      <c r="DR123" s="838"/>
      <c r="DS123" s="838"/>
      <c r="DT123" s="838"/>
      <c r="DU123" s="839"/>
      <c r="DV123" s="885" t="s">
        <v>466</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165</v>
      </c>
      <c r="AB124" s="838"/>
      <c r="AC124" s="838"/>
      <c r="AD124" s="838"/>
      <c r="AE124" s="839"/>
      <c r="AF124" s="840" t="s">
        <v>165</v>
      </c>
      <c r="AG124" s="838"/>
      <c r="AH124" s="838"/>
      <c r="AI124" s="838"/>
      <c r="AJ124" s="839"/>
      <c r="AK124" s="840" t="s">
        <v>392</v>
      </c>
      <c r="AL124" s="838"/>
      <c r="AM124" s="838"/>
      <c r="AN124" s="838"/>
      <c r="AO124" s="839"/>
      <c r="AP124" s="885" t="s">
        <v>471</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108</v>
      </c>
      <c r="BR124" s="892"/>
      <c r="BS124" s="892"/>
      <c r="BT124" s="892"/>
      <c r="BU124" s="892"/>
      <c r="BV124" s="892">
        <v>94.8</v>
      </c>
      <c r="BW124" s="892"/>
      <c r="BX124" s="892"/>
      <c r="BY124" s="892"/>
      <c r="BZ124" s="892"/>
      <c r="CA124" s="892">
        <v>81</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165</v>
      </c>
      <c r="DH124" s="821"/>
      <c r="DI124" s="821"/>
      <c r="DJ124" s="821"/>
      <c r="DK124" s="822"/>
      <c r="DL124" s="823" t="s">
        <v>466</v>
      </c>
      <c r="DM124" s="821"/>
      <c r="DN124" s="821"/>
      <c r="DO124" s="821"/>
      <c r="DP124" s="822"/>
      <c r="DQ124" s="823" t="s">
        <v>431</v>
      </c>
      <c r="DR124" s="821"/>
      <c r="DS124" s="821"/>
      <c r="DT124" s="821"/>
      <c r="DU124" s="822"/>
      <c r="DV124" s="909" t="s">
        <v>460</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471</v>
      </c>
      <c r="AB125" s="838"/>
      <c r="AC125" s="838"/>
      <c r="AD125" s="838"/>
      <c r="AE125" s="839"/>
      <c r="AF125" s="840" t="s">
        <v>460</v>
      </c>
      <c r="AG125" s="838"/>
      <c r="AH125" s="838"/>
      <c r="AI125" s="838"/>
      <c r="AJ125" s="839"/>
      <c r="AK125" s="840" t="s">
        <v>431</v>
      </c>
      <c r="AL125" s="838"/>
      <c r="AM125" s="838"/>
      <c r="AN125" s="838"/>
      <c r="AO125" s="839"/>
      <c r="AP125" s="885" t="s">
        <v>392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460</v>
      </c>
      <c r="DH125" s="903"/>
      <c r="DI125" s="903"/>
      <c r="DJ125" s="903"/>
      <c r="DK125" s="903"/>
      <c r="DL125" s="903" t="s">
        <v>165</v>
      </c>
      <c r="DM125" s="903"/>
      <c r="DN125" s="903"/>
      <c r="DO125" s="903"/>
      <c r="DP125" s="903"/>
      <c r="DQ125" s="903" t="s">
        <v>431</v>
      </c>
      <c r="DR125" s="903"/>
      <c r="DS125" s="903"/>
      <c r="DT125" s="903"/>
      <c r="DU125" s="903"/>
      <c r="DV125" s="904" t="s">
        <v>392</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466</v>
      </c>
      <c r="AB126" s="838"/>
      <c r="AC126" s="838"/>
      <c r="AD126" s="838"/>
      <c r="AE126" s="839"/>
      <c r="AF126" s="840" t="s">
        <v>165</v>
      </c>
      <c r="AG126" s="838"/>
      <c r="AH126" s="838"/>
      <c r="AI126" s="838"/>
      <c r="AJ126" s="839"/>
      <c r="AK126" s="840" t="s">
        <v>431</v>
      </c>
      <c r="AL126" s="838"/>
      <c r="AM126" s="838"/>
      <c r="AN126" s="838"/>
      <c r="AO126" s="839"/>
      <c r="AP126" s="885" t="s">
        <v>470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v>1984233</v>
      </c>
      <c r="DH126" s="875"/>
      <c r="DI126" s="875"/>
      <c r="DJ126" s="875"/>
      <c r="DK126" s="875"/>
      <c r="DL126" s="875">
        <v>1578344</v>
      </c>
      <c r="DM126" s="875"/>
      <c r="DN126" s="875"/>
      <c r="DO126" s="875"/>
      <c r="DP126" s="875"/>
      <c r="DQ126" s="875">
        <v>1331173</v>
      </c>
      <c r="DR126" s="875"/>
      <c r="DS126" s="875"/>
      <c r="DT126" s="875"/>
      <c r="DU126" s="875"/>
      <c r="DV126" s="852">
        <v>31.9</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466</v>
      </c>
      <c r="AB127" s="838"/>
      <c r="AC127" s="838"/>
      <c r="AD127" s="838"/>
      <c r="AE127" s="839"/>
      <c r="AF127" s="840" t="s">
        <v>431</v>
      </c>
      <c r="AG127" s="838"/>
      <c r="AH127" s="838"/>
      <c r="AI127" s="838"/>
      <c r="AJ127" s="839"/>
      <c r="AK127" s="840" t="s">
        <v>466</v>
      </c>
      <c r="AL127" s="838"/>
      <c r="AM127" s="838"/>
      <c r="AN127" s="838"/>
      <c r="AO127" s="839"/>
      <c r="AP127" s="885" t="s">
        <v>165</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431</v>
      </c>
      <c r="DH127" s="875"/>
      <c r="DI127" s="875"/>
      <c r="DJ127" s="875"/>
      <c r="DK127" s="875"/>
      <c r="DL127" s="875" t="s">
        <v>392</v>
      </c>
      <c r="DM127" s="875"/>
      <c r="DN127" s="875"/>
      <c r="DO127" s="875"/>
      <c r="DP127" s="875"/>
      <c r="DQ127" s="875" t="s">
        <v>431</v>
      </c>
      <c r="DR127" s="875"/>
      <c r="DS127" s="875"/>
      <c r="DT127" s="875"/>
      <c r="DU127" s="875"/>
      <c r="DV127" s="852" t="s">
        <v>165</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87206</v>
      </c>
      <c r="AB128" s="859"/>
      <c r="AC128" s="859"/>
      <c r="AD128" s="859"/>
      <c r="AE128" s="860"/>
      <c r="AF128" s="861">
        <v>144628</v>
      </c>
      <c r="AG128" s="859"/>
      <c r="AH128" s="859"/>
      <c r="AI128" s="859"/>
      <c r="AJ128" s="860"/>
      <c r="AK128" s="861">
        <v>144928</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165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392</v>
      </c>
      <c r="DH128" s="849"/>
      <c r="DI128" s="849"/>
      <c r="DJ128" s="849"/>
      <c r="DK128" s="849"/>
      <c r="DL128" s="849" t="s">
        <v>392</v>
      </c>
      <c r="DM128" s="849"/>
      <c r="DN128" s="849"/>
      <c r="DO128" s="849"/>
      <c r="DP128" s="849"/>
      <c r="DQ128" s="849" t="s">
        <v>165</v>
      </c>
      <c r="DR128" s="849"/>
      <c r="DS128" s="849"/>
      <c r="DT128" s="849"/>
      <c r="DU128" s="849"/>
      <c r="DV128" s="850" t="s">
        <v>471</v>
      </c>
      <c r="DW128" s="850"/>
      <c r="DX128" s="850"/>
      <c r="DY128" s="850"/>
      <c r="DZ128" s="851"/>
    </row>
    <row r="129" spans="1:131" s="226" customFormat="1" ht="26.25" customHeight="1" x14ac:dyDescent="0.15">
      <c r="A129" s="832" t="s">
        <v>97</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4906226</v>
      </c>
      <c r="AB129" s="838"/>
      <c r="AC129" s="838"/>
      <c r="AD129" s="838"/>
      <c r="AE129" s="839"/>
      <c r="AF129" s="840">
        <v>4804436</v>
      </c>
      <c r="AG129" s="838"/>
      <c r="AH129" s="838"/>
      <c r="AI129" s="838"/>
      <c r="AJ129" s="839"/>
      <c r="AK129" s="840">
        <v>4784542</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165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671776</v>
      </c>
      <c r="AB130" s="838"/>
      <c r="AC130" s="838"/>
      <c r="AD130" s="838"/>
      <c r="AE130" s="839"/>
      <c r="AF130" s="840">
        <v>653907</v>
      </c>
      <c r="AG130" s="838"/>
      <c r="AH130" s="838"/>
      <c r="AI130" s="838"/>
      <c r="AJ130" s="839"/>
      <c r="AK130" s="840">
        <v>616824</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1.7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4234450</v>
      </c>
      <c r="AB131" s="821"/>
      <c r="AC131" s="821"/>
      <c r="AD131" s="821"/>
      <c r="AE131" s="822"/>
      <c r="AF131" s="823">
        <v>4150529</v>
      </c>
      <c r="AG131" s="821"/>
      <c r="AH131" s="821"/>
      <c r="AI131" s="821"/>
      <c r="AJ131" s="822"/>
      <c r="AK131" s="823">
        <v>4167718</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0.46759319399999999</v>
      </c>
      <c r="AB132" s="801"/>
      <c r="AC132" s="801"/>
      <c r="AD132" s="801"/>
      <c r="AE132" s="802"/>
      <c r="AF132" s="803">
        <v>1.3498761239999999</v>
      </c>
      <c r="AG132" s="801"/>
      <c r="AH132" s="801"/>
      <c r="AI132" s="801"/>
      <c r="AJ132" s="802"/>
      <c r="AK132" s="803">
        <v>3.3780116599999999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0</v>
      </c>
      <c r="AB133" s="780"/>
      <c r="AC133" s="780"/>
      <c r="AD133" s="780"/>
      <c r="AE133" s="781"/>
      <c r="AF133" s="779">
        <v>0.5</v>
      </c>
      <c r="AG133" s="780"/>
      <c r="AH133" s="780"/>
      <c r="AI133" s="780"/>
      <c r="AJ133" s="781"/>
      <c r="AK133" s="779">
        <v>1.7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8k3NaojjSwJqVF+Q11C/2kjzPIF5U/pF2eagCZHXFxGTSa2goAQ6QrRrXJzfrU1ilo6tQAIAFjgg4m8iuRblQ==" saltValue="VTcrZdwRHLUxlM4qy9Hd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SY8WLNPgcI3d1q3D6HW1aeTaqpIxT59TIWqfc1WG+b6wXxJ3Pz3B8SkND9BrQrM8Y7G+zHaReBQZDMcnjKNzg==" saltValue="BuaKD43wWCaBt7rwA6KO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L+y+rkOQVZ/0/t3TM/dSm7nzxuOXjUcK9TV7BkpfHDKuu27irL2q46GO4nostlTZaxs6kB23o1KCDpruIFDNw==" saltValue="YVSEXYQ9wdx1/RuxqoKb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1244599</v>
      </c>
      <c r="AP9" s="292">
        <v>60736</v>
      </c>
      <c r="AQ9" s="293">
        <v>55995</v>
      </c>
      <c r="AR9" s="294">
        <v>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137993</v>
      </c>
      <c r="AP10" s="295">
        <v>6734</v>
      </c>
      <c r="AQ10" s="296">
        <v>5813</v>
      </c>
      <c r="AR10" s="297">
        <v>15.8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229928</v>
      </c>
      <c r="AP11" s="295">
        <v>11220</v>
      </c>
      <c r="AQ11" s="296">
        <v>8381</v>
      </c>
      <c r="AR11" s="297">
        <v>33.9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170</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56245</v>
      </c>
      <c r="AP14" s="295">
        <v>2745</v>
      </c>
      <c r="AQ14" s="296">
        <v>2724</v>
      </c>
      <c r="AR14" s="297">
        <v>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62305</v>
      </c>
      <c r="AP15" s="295">
        <v>3040</v>
      </c>
      <c r="AQ15" s="296">
        <v>1180</v>
      </c>
      <c r="AR15" s="297">
        <v>157.6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-107568</v>
      </c>
      <c r="AP16" s="295">
        <v>-5249</v>
      </c>
      <c r="AQ16" s="296">
        <v>-5022</v>
      </c>
      <c r="AR16" s="297">
        <v>4.5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1623502</v>
      </c>
      <c r="AP17" s="295">
        <v>79226</v>
      </c>
      <c r="AQ17" s="296">
        <v>69242</v>
      </c>
      <c r="AR17" s="297">
        <v>14.4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8.59</v>
      </c>
      <c r="AP21" s="308">
        <v>6.42</v>
      </c>
      <c r="AQ21" s="309">
        <v>2.17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95.9</v>
      </c>
      <c r="AP22" s="313">
        <v>97.3</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776835</v>
      </c>
      <c r="AP32" s="322">
        <v>37909</v>
      </c>
      <c r="AQ32" s="323">
        <v>31321</v>
      </c>
      <c r="AR32" s="324">
        <v>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t="s">
        <v>514</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80761</v>
      </c>
      <c r="AP35" s="322">
        <v>3941</v>
      </c>
      <c r="AQ35" s="323">
        <v>9685</v>
      </c>
      <c r="AR35" s="324">
        <v>-59.3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44931</v>
      </c>
      <c r="AP36" s="322">
        <v>2193</v>
      </c>
      <c r="AQ36" s="323">
        <v>2454</v>
      </c>
      <c r="AR36" s="324">
        <v>-10.6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514</v>
      </c>
      <c r="AP37" s="322" t="s">
        <v>514</v>
      </c>
      <c r="AQ37" s="323">
        <v>1182</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v>11</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-144928</v>
      </c>
      <c r="AP39" s="322">
        <v>-7072</v>
      </c>
      <c r="AQ39" s="323">
        <v>-3213</v>
      </c>
      <c r="AR39" s="324">
        <v>120.1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-616824</v>
      </c>
      <c r="AP40" s="322">
        <v>-30101</v>
      </c>
      <c r="AQ40" s="323">
        <v>-28480</v>
      </c>
      <c r="AR40" s="324">
        <v>5.7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140786</v>
      </c>
      <c r="AP41" s="322">
        <v>6870</v>
      </c>
      <c r="AQ41" s="323">
        <v>12950</v>
      </c>
      <c r="AR41" s="324">
        <v>-46.9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1692803</v>
      </c>
      <c r="AN51" s="344">
        <v>78845</v>
      </c>
      <c r="AO51" s="345">
        <v>-11.1</v>
      </c>
      <c r="AP51" s="346">
        <v>53270</v>
      </c>
      <c r="AQ51" s="347">
        <v>13.8</v>
      </c>
      <c r="AR51" s="348">
        <v>-24.9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1179570</v>
      </c>
      <c r="AN52" s="352">
        <v>54940</v>
      </c>
      <c r="AO52" s="353">
        <v>2.4</v>
      </c>
      <c r="AP52" s="354">
        <v>24316</v>
      </c>
      <c r="AQ52" s="355">
        <v>0.8</v>
      </c>
      <c r="AR52" s="356">
        <v>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2127706</v>
      </c>
      <c r="AN53" s="344">
        <v>100468</v>
      </c>
      <c r="AO53" s="345">
        <v>27.4</v>
      </c>
      <c r="AP53" s="346">
        <v>53292</v>
      </c>
      <c r="AQ53" s="347">
        <v>0</v>
      </c>
      <c r="AR53" s="348">
        <v>27.4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1820858</v>
      </c>
      <c r="AN54" s="352">
        <v>85979</v>
      </c>
      <c r="AO54" s="353">
        <v>56.5</v>
      </c>
      <c r="AP54" s="354">
        <v>28900</v>
      </c>
      <c r="AQ54" s="355">
        <v>18.899999999999999</v>
      </c>
      <c r="AR54" s="356">
        <v>37.6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1443276</v>
      </c>
      <c r="AN55" s="344">
        <v>69050</v>
      </c>
      <c r="AO55" s="345">
        <v>-31.3</v>
      </c>
      <c r="AP55" s="346">
        <v>56894</v>
      </c>
      <c r="AQ55" s="347">
        <v>6.8</v>
      </c>
      <c r="AR55" s="348">
        <v>-38.1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1039741</v>
      </c>
      <c r="AN56" s="352">
        <v>49744</v>
      </c>
      <c r="AO56" s="353">
        <v>-42.1</v>
      </c>
      <c r="AP56" s="354">
        <v>32548</v>
      </c>
      <c r="AQ56" s="355">
        <v>12.6</v>
      </c>
      <c r="AR56" s="356">
        <v>-54.7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1178256</v>
      </c>
      <c r="AN57" s="344">
        <v>56800</v>
      </c>
      <c r="AO57" s="345">
        <v>-17.7</v>
      </c>
      <c r="AP57" s="346">
        <v>47738</v>
      </c>
      <c r="AQ57" s="347">
        <v>-16.100000000000001</v>
      </c>
      <c r="AR57" s="348">
        <v>-1.6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392721</v>
      </c>
      <c r="AN58" s="352">
        <v>18932</v>
      </c>
      <c r="AO58" s="353">
        <v>-61.9</v>
      </c>
      <c r="AP58" s="354">
        <v>24937</v>
      </c>
      <c r="AQ58" s="355">
        <v>-23.4</v>
      </c>
      <c r="AR58" s="356">
        <v>-38.5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775647</v>
      </c>
      <c r="AN59" s="344">
        <v>37851</v>
      </c>
      <c r="AO59" s="345">
        <v>-33.4</v>
      </c>
      <c r="AP59" s="346">
        <v>52191</v>
      </c>
      <c r="AQ59" s="347">
        <v>9.3000000000000007</v>
      </c>
      <c r="AR59" s="348">
        <v>-42.7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322028</v>
      </c>
      <c r="AN60" s="352">
        <v>15715</v>
      </c>
      <c r="AO60" s="353">
        <v>-17</v>
      </c>
      <c r="AP60" s="354">
        <v>24843</v>
      </c>
      <c r="AQ60" s="355">
        <v>-0.4</v>
      </c>
      <c r="AR60" s="356">
        <v>-16.600000000000001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1443538</v>
      </c>
      <c r="AN61" s="359">
        <v>68603</v>
      </c>
      <c r="AO61" s="360">
        <v>-13.2</v>
      </c>
      <c r="AP61" s="361">
        <v>52677</v>
      </c>
      <c r="AQ61" s="362">
        <v>2.8</v>
      </c>
      <c r="AR61" s="348">
        <v>-16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950984</v>
      </c>
      <c r="AN62" s="352">
        <v>45062</v>
      </c>
      <c r="AO62" s="353">
        <v>-12.4</v>
      </c>
      <c r="AP62" s="354">
        <v>27109</v>
      </c>
      <c r="AQ62" s="355">
        <v>1.7</v>
      </c>
      <c r="AR62" s="356">
        <v>-14.1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aAqGamn9i2T70cZ2vC4wakLpX0DxPzQOikDuBv9zSfixzgOVLWdt0p4yXsY+9+5pVm3U2nVl8hHt3iSDPrIKw==" saltValue="PZIFum+n2e8drz7hAgpg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lI7FLxF9xEDp+M9u1SnLWi5d8b6tC4286Nhzw6YtQGI9V3y0xH5R1X4RWQ36EIm+DzNhmjWeSwxc655uVJFDA==" saltValue="veNkMxnJuNZYGo3v3t1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iJydmlpDX2vTD5N3tGOdnNvYIw+2NTXrX+PQYnrYh+s9AQmu6Phqs+IBr1Ms5pZdMYokxJKcwxhd3j9OwCiA==" saltValue="32x5OLeUajwjhzLy05GE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20.63</v>
      </c>
      <c r="G47" s="12">
        <v>21.2</v>
      </c>
      <c r="H47" s="12">
        <v>20.66</v>
      </c>
      <c r="I47" s="12">
        <v>21.61</v>
      </c>
      <c r="J47" s="13">
        <v>21.71</v>
      </c>
    </row>
    <row r="48" spans="2:10" ht="57.75" customHeight="1" x14ac:dyDescent="0.15">
      <c r="B48" s="14"/>
      <c r="C48" s="1214" t="s">
        <v>4</v>
      </c>
      <c r="D48" s="1214"/>
      <c r="E48" s="1215"/>
      <c r="F48" s="15">
        <v>6.8</v>
      </c>
      <c r="G48" s="16">
        <v>7.03</v>
      </c>
      <c r="H48" s="16">
        <v>6.94</v>
      </c>
      <c r="I48" s="16">
        <v>7.21</v>
      </c>
      <c r="J48" s="17">
        <v>7.25</v>
      </c>
    </row>
    <row r="49" spans="2:10" ht="57.75" customHeight="1" thickBot="1" x14ac:dyDescent="0.2">
      <c r="B49" s="18"/>
      <c r="C49" s="1216" t="s">
        <v>5</v>
      </c>
      <c r="D49" s="1216"/>
      <c r="E49" s="1217"/>
      <c r="F49" s="19">
        <v>0.18</v>
      </c>
      <c r="G49" s="20">
        <v>0.12</v>
      </c>
      <c r="H49" s="20">
        <v>8.06</v>
      </c>
      <c r="I49" s="20">
        <v>0.64</v>
      </c>
      <c r="J49" s="21">
        <v>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k6adNvolsCUv16hbZnukkRA7RHMbG1rOcsV5biQ3Ao/o2J90ov6iWxnRxDZO0LchlU1Fpe7VZEKLV7oX1b5dQ==" saltValue="c8MUgHy6aZyLX0rIy1UY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2019-10-17T07:42:38Z</cp:lastPrinted>
  <dcterms:created xsi:type="dcterms:W3CDTF">2019-02-14T02:55:36Z</dcterms:created>
  <dcterms:modified xsi:type="dcterms:W3CDTF">2019-10-21T07:26:53Z</dcterms:modified>
  <cp:category/>
</cp:coreProperties>
</file>